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事務局関係\総会資料\2020\"/>
    </mc:Choice>
  </mc:AlternateContent>
  <bookViews>
    <workbookView xWindow="-105" yWindow="-105" windowWidth="23250" windowHeight="12570" tabRatio="652" activeTab="3"/>
  </bookViews>
  <sheets>
    <sheet name="貸借対照表" sheetId="5" r:id="rId1"/>
    <sheet name="活動計算書" sheetId="2" r:id="rId2"/>
    <sheet name="財産目録" sheetId="1" r:id="rId3"/>
    <sheet name="注記" sheetId="11" r:id="rId4"/>
  </sheets>
  <definedNames>
    <definedName name="_xlnm.Print_Area" localSheetId="1">活動計算書!$A$1:$I$58</definedName>
    <definedName name="_xlnm.Print_Area" localSheetId="2">財産目録!$A$1:$K$36</definedName>
    <definedName name="_xlnm.Print_Area" localSheetId="0">貸借対照表!$A$1:$I$44</definedName>
    <definedName name="_xlnm.Print_Area" localSheetId="3">注記!$A$1:$H$19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1" l="1"/>
  <c r="F16" i="11"/>
  <c r="E16" i="11"/>
  <c r="D16" i="11"/>
  <c r="C16" i="11"/>
  <c r="H15" i="11"/>
  <c r="H16" i="11" s="1"/>
  <c r="E43" i="2" l="1"/>
  <c r="H31" i="1"/>
  <c r="H16" i="1"/>
  <c r="F17" i="2"/>
  <c r="G13" i="2"/>
  <c r="G12" i="2"/>
  <c r="G10" i="2"/>
  <c r="E28" i="2"/>
  <c r="F35" i="2" s="1"/>
  <c r="E31" i="2"/>
  <c r="H18" i="2" l="1"/>
  <c r="F14" i="5" l="1"/>
  <c r="F29" i="5" l="1"/>
  <c r="F21" i="1" l="1"/>
  <c r="H22" i="1" l="1"/>
  <c r="J24" i="1" s="1"/>
  <c r="D19" i="5" l="1"/>
  <c r="F20" i="5" s="1"/>
  <c r="H33" i="5"/>
  <c r="H22" i="5" l="1"/>
  <c r="J33" i="1" l="1"/>
  <c r="J35" i="1" s="1"/>
  <c r="F44" i="2" l="1"/>
  <c r="I45" i="2" l="1"/>
  <c r="I46" i="2" l="1"/>
  <c r="I48" i="2" s="1"/>
  <c r="H50" i="2" s="1"/>
  <c r="G38" i="5" l="1"/>
  <c r="H39" i="5" s="1"/>
  <c r="H52" i="2"/>
  <c r="M35" i="1" s="1"/>
  <c r="K39" i="5" l="1"/>
  <c r="H41" i="5"/>
</calcChain>
</file>

<file path=xl/sharedStrings.xml><?xml version="1.0" encoding="utf-8"?>
<sst xmlns="http://schemas.openxmlformats.org/spreadsheetml/2006/main" count="130" uniqueCount="108">
  <si>
    <t xml:space="preserve">  貸 借 対 照 表  </t>
    <rPh sb="2" eb="3">
      <t>カシ</t>
    </rPh>
    <rPh sb="4" eb="5">
      <t>シャク</t>
    </rPh>
    <rPh sb="6" eb="7">
      <t>タイ</t>
    </rPh>
    <rPh sb="8" eb="9">
      <t>テル</t>
    </rPh>
    <rPh sb="10" eb="11">
      <t>オモテ</t>
    </rPh>
    <phoneticPr fontId="2"/>
  </si>
  <si>
    <t>（単位： 円 ）</t>
    <rPh sb="1" eb="3">
      <t>タンイ</t>
    </rPh>
    <rPh sb="5" eb="6">
      <t>エン</t>
    </rPh>
    <phoneticPr fontId="2"/>
  </si>
  <si>
    <t>Ⅰ 経常収益</t>
    <rPh sb="2" eb="4">
      <t>ケイジョウ</t>
    </rPh>
    <rPh sb="4" eb="6">
      <t>シュウエキ</t>
    </rPh>
    <phoneticPr fontId="2"/>
  </si>
  <si>
    <t>Ⅱ 経常費用</t>
    <rPh sb="2" eb="4">
      <t>ケイジョウ</t>
    </rPh>
    <rPh sb="4" eb="6">
      <t>ヒヨウ</t>
    </rPh>
    <phoneticPr fontId="2"/>
  </si>
  <si>
    <t xml:space="preserve"> 1 事業費</t>
    <rPh sb="3" eb="5">
      <t>ジギョウ</t>
    </rPh>
    <rPh sb="5" eb="6">
      <t>ヒ</t>
    </rPh>
    <phoneticPr fontId="2"/>
  </si>
  <si>
    <t xml:space="preserve"> ２ 管理費</t>
    <rPh sb="3" eb="6">
      <t>カンリヒ</t>
    </rPh>
    <phoneticPr fontId="2"/>
  </si>
  <si>
    <t xml:space="preserve">当期正味財産増減額 </t>
    <phoneticPr fontId="2"/>
  </si>
  <si>
    <t>前期繰越正味財産額</t>
    <phoneticPr fontId="2"/>
  </si>
  <si>
    <t xml:space="preserve">次期繰越正味財産額 </t>
    <phoneticPr fontId="2"/>
  </si>
  <si>
    <t xml:space="preserve"> 1 流動資産</t>
    <rPh sb="3" eb="5">
      <t>リュウドウ</t>
    </rPh>
    <rPh sb="5" eb="7">
      <t>シサン</t>
    </rPh>
    <phoneticPr fontId="2"/>
  </si>
  <si>
    <t>　　　流動資産合計</t>
    <rPh sb="3" eb="5">
      <t>リュウドウ</t>
    </rPh>
    <rPh sb="5" eb="7">
      <t>シサン</t>
    </rPh>
    <rPh sb="7" eb="9">
      <t>ゴウケイ</t>
    </rPh>
    <phoneticPr fontId="2"/>
  </si>
  <si>
    <t>Ⅰ 資産の部</t>
    <rPh sb="2" eb="4">
      <t>シサン</t>
    </rPh>
    <rPh sb="5" eb="6">
      <t>ブ</t>
    </rPh>
    <phoneticPr fontId="2"/>
  </si>
  <si>
    <t>　　敷金</t>
    <rPh sb="2" eb="4">
      <t>シキキン</t>
    </rPh>
    <phoneticPr fontId="2"/>
  </si>
  <si>
    <t>　　　固定資産合計</t>
    <rPh sb="3" eb="5">
      <t>コテイ</t>
    </rPh>
    <rPh sb="5" eb="7">
      <t>シサン</t>
    </rPh>
    <rPh sb="7" eb="9">
      <t>ゴウケイ</t>
    </rPh>
    <phoneticPr fontId="2"/>
  </si>
  <si>
    <t>　事業費計</t>
    <rPh sb="1" eb="4">
      <t>ジギョウヒ</t>
    </rPh>
    <rPh sb="4" eb="5">
      <t>ケイ</t>
    </rPh>
    <phoneticPr fontId="2"/>
  </si>
  <si>
    <t>　資産合計</t>
    <phoneticPr fontId="2"/>
  </si>
  <si>
    <t>Ⅱ 負債の部</t>
    <rPh sb="2" eb="4">
      <t>フサイ</t>
    </rPh>
    <rPh sb="5" eb="6">
      <t>ブ</t>
    </rPh>
    <phoneticPr fontId="2"/>
  </si>
  <si>
    <t xml:space="preserve"> ２ 固定資産</t>
    <rPh sb="3" eb="5">
      <t>コテイ</t>
    </rPh>
    <rPh sb="5" eb="7">
      <t>シサン</t>
    </rPh>
    <phoneticPr fontId="2"/>
  </si>
  <si>
    <t>　負債合計</t>
    <rPh sb="1" eb="3">
      <t>フサイ</t>
    </rPh>
    <phoneticPr fontId="2"/>
  </si>
  <si>
    <t>Ⅲ 正味財産の部</t>
    <rPh sb="2" eb="4">
      <t>ショウミ</t>
    </rPh>
    <rPh sb="4" eb="6">
      <t>ザイサン</t>
    </rPh>
    <rPh sb="7" eb="8">
      <t>ブ</t>
    </rPh>
    <phoneticPr fontId="2"/>
  </si>
  <si>
    <t>　正味財産合計</t>
    <rPh sb="1" eb="3">
      <t>ショウミ</t>
    </rPh>
    <rPh sb="3" eb="5">
      <t>ザイサン</t>
    </rPh>
    <phoneticPr fontId="2"/>
  </si>
  <si>
    <t>　負債及び正味財産合計</t>
    <rPh sb="1" eb="3">
      <t>フサイ</t>
    </rPh>
    <rPh sb="3" eb="4">
      <t>オヨ</t>
    </rPh>
    <rPh sb="5" eb="7">
      <t>ショウミ</t>
    </rPh>
    <rPh sb="7" eb="9">
      <t>ザイサン</t>
    </rPh>
    <phoneticPr fontId="2"/>
  </si>
  <si>
    <t xml:space="preserve"> 前期繰越正味財産</t>
    <phoneticPr fontId="2"/>
  </si>
  <si>
    <t xml:space="preserve"> 当期正味財産増減額</t>
    <phoneticPr fontId="2"/>
  </si>
  <si>
    <t xml:space="preserve">  財 産 目 録  </t>
    <rPh sb="2" eb="3">
      <t>ザイ</t>
    </rPh>
    <rPh sb="4" eb="5">
      <t>サン</t>
    </rPh>
    <rPh sb="6" eb="7">
      <t>メ</t>
    </rPh>
    <rPh sb="8" eb="9">
      <t>ロク</t>
    </rPh>
    <phoneticPr fontId="2"/>
  </si>
  <si>
    <t>　正味財産</t>
    <rPh sb="1" eb="3">
      <t>ショウミ</t>
    </rPh>
    <rPh sb="3" eb="5">
      <t>ザイサン</t>
    </rPh>
    <phoneticPr fontId="2"/>
  </si>
  <si>
    <t>　投資その他の資産</t>
    <rPh sb="1" eb="3">
      <t>トウシ</t>
    </rPh>
    <rPh sb="5" eb="6">
      <t>タ</t>
    </rPh>
    <rPh sb="7" eb="9">
      <t>シサン</t>
    </rPh>
    <phoneticPr fontId="2"/>
  </si>
  <si>
    <t>　　　投資その他の資産合計</t>
    <rPh sb="3" eb="5">
      <t>トウシ</t>
    </rPh>
    <rPh sb="7" eb="8">
      <t>タ</t>
    </rPh>
    <rPh sb="9" eb="11">
      <t>シサン</t>
    </rPh>
    <rPh sb="11" eb="13">
      <t>ゴウケイ</t>
    </rPh>
    <phoneticPr fontId="2"/>
  </si>
  <si>
    <t>金　　額</t>
    <rPh sb="0" eb="1">
      <t>カネ</t>
    </rPh>
    <rPh sb="3" eb="4">
      <t>ガク</t>
    </rPh>
    <phoneticPr fontId="2"/>
  </si>
  <si>
    <t>科　　目　</t>
    <rPh sb="0" eb="1">
      <t>カ</t>
    </rPh>
    <rPh sb="3" eb="4">
      <t>メ</t>
    </rPh>
    <phoneticPr fontId="2"/>
  </si>
  <si>
    <t>科　　目</t>
    <rPh sb="0" eb="1">
      <t>カ</t>
    </rPh>
    <rPh sb="3" eb="4">
      <t>メ</t>
    </rPh>
    <phoneticPr fontId="2"/>
  </si>
  <si>
    <t>　受取利息</t>
    <rPh sb="1" eb="3">
      <t>ウケトリ</t>
    </rPh>
    <rPh sb="3" eb="5">
      <t>リソク</t>
    </rPh>
    <phoneticPr fontId="2"/>
  </si>
  <si>
    <t>　　その他経費計</t>
    <rPh sb="4" eb="5">
      <t>タ</t>
    </rPh>
    <rPh sb="5" eb="7">
      <t>ケイヒ</t>
    </rPh>
    <rPh sb="7" eb="8">
      <t>ケイ</t>
    </rPh>
    <phoneticPr fontId="2"/>
  </si>
  <si>
    <t xml:space="preserve">  管理費計</t>
    <rPh sb="5" eb="6">
      <t>ケイ</t>
    </rPh>
    <phoneticPr fontId="2"/>
  </si>
  <si>
    <t>経常収入合計</t>
    <rPh sb="0" eb="2">
      <t>ケイジョウ</t>
    </rPh>
    <rPh sb="2" eb="4">
      <t>シュウニュウ</t>
    </rPh>
    <rPh sb="4" eb="6">
      <t>ゴウケイ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</si>
  <si>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</si>
  <si>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</si>
  <si>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税引前当期正味財産増減額</t>
    <rPh sb="0" eb="1">
      <t>ゼイ</t>
    </rPh>
    <rPh sb="1" eb="2">
      <t>ヒ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</si>
  <si>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</si>
  <si>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　　現金預金</t>
    <rPh sb="2" eb="4">
      <t>ゲンキン</t>
    </rPh>
    <rPh sb="4" eb="6">
      <t>ヨキン</t>
    </rPh>
    <phoneticPr fontId="2"/>
  </si>
  <si>
    <t xml:space="preserve"> 1 流動負債</t>
    <rPh sb="3" eb="5">
      <t>リュウドウ</t>
    </rPh>
    <rPh sb="5" eb="7">
      <t>フサイ</t>
    </rPh>
    <phoneticPr fontId="2"/>
  </si>
  <si>
    <t>　　現金</t>
    <rPh sb="2" eb="4">
      <t>ゲンキン</t>
    </rPh>
    <phoneticPr fontId="2"/>
  </si>
  <si>
    <t>手元現金</t>
    <rPh sb="0" eb="2">
      <t>テモト</t>
    </rPh>
    <rPh sb="2" eb="4">
      <t>ゲンキン</t>
    </rPh>
    <phoneticPr fontId="2"/>
  </si>
  <si>
    <t>　　預り金</t>
    <rPh sb="2" eb="3">
      <t>アズカ</t>
    </rPh>
    <rPh sb="4" eb="5">
      <t>カネ</t>
    </rPh>
    <phoneticPr fontId="2"/>
  </si>
  <si>
    <t>　　　流動負債合計</t>
    <rPh sb="3" eb="5">
      <t>リュウドウ</t>
    </rPh>
    <rPh sb="5" eb="7">
      <t>フサイ</t>
    </rPh>
    <rPh sb="7" eb="9">
      <t>ゴウケイ</t>
    </rPh>
    <phoneticPr fontId="2"/>
  </si>
  <si>
    <t>検算</t>
    <rPh sb="0" eb="2">
      <t>ケンザン</t>
    </rPh>
    <phoneticPr fontId="2"/>
  </si>
  <si>
    <t>　雑収入</t>
    <rPh sb="1" eb="4">
      <t>ザッシュウニュウ</t>
    </rPh>
    <phoneticPr fontId="2"/>
  </si>
  <si>
    <t>　　通常貯金</t>
    <rPh sb="2" eb="4">
      <t>ツウジョウ</t>
    </rPh>
    <rPh sb="4" eb="6">
      <t>チョキン</t>
    </rPh>
    <phoneticPr fontId="2"/>
  </si>
  <si>
    <t>　　郵便振替口座</t>
    <rPh sb="2" eb="4">
      <t>ユウビン</t>
    </rPh>
    <rPh sb="4" eb="6">
      <t>フリカエ</t>
    </rPh>
    <rPh sb="6" eb="8">
      <t>コウザ</t>
    </rPh>
    <phoneticPr fontId="2"/>
  </si>
  <si>
    <t>ゆうちょ銀行</t>
    <rPh sb="4" eb="6">
      <t>ギンコウ</t>
    </rPh>
    <phoneticPr fontId="2"/>
  </si>
  <si>
    <t>　　普通預金</t>
    <rPh sb="2" eb="4">
      <t>フツウ</t>
    </rPh>
    <rPh sb="4" eb="6">
      <t>ヨキン</t>
    </rPh>
    <phoneticPr fontId="2"/>
  </si>
  <si>
    <t xml:space="preserve">  活 動 計 算 書 </t>
    <rPh sb="2" eb="3">
      <t>カツ</t>
    </rPh>
    <rPh sb="4" eb="5">
      <t>ドウ</t>
    </rPh>
    <rPh sb="6" eb="7">
      <t>ケイ</t>
    </rPh>
    <rPh sb="8" eb="9">
      <t>ザン</t>
    </rPh>
    <rPh sb="10" eb="11">
      <t>ショ</t>
    </rPh>
    <phoneticPr fontId="2"/>
  </si>
  <si>
    <t>　　租税公課</t>
    <rPh sb="2" eb="4">
      <t>ソゼイ</t>
    </rPh>
    <rPh sb="4" eb="6">
      <t>コウカ</t>
    </rPh>
    <phoneticPr fontId="2"/>
  </si>
  <si>
    <t>　　仮払金</t>
    <rPh sb="2" eb="5">
      <t>カリバライキン</t>
    </rPh>
    <phoneticPr fontId="2"/>
  </si>
  <si>
    <t>　１ 受取会費</t>
    <rPh sb="3" eb="5">
      <t>ウケトリ</t>
    </rPh>
    <rPh sb="5" eb="7">
      <t>カイヒ</t>
    </rPh>
    <phoneticPr fontId="2"/>
  </si>
  <si>
    <t>　２ 受取寄付金</t>
    <rPh sb="3" eb="5">
      <t>ウケトリ</t>
    </rPh>
    <rPh sb="5" eb="8">
      <t>キフキン</t>
    </rPh>
    <phoneticPr fontId="2"/>
  </si>
  <si>
    <t>　　　寄付金収入</t>
    <rPh sb="3" eb="6">
      <t>キフキン</t>
    </rPh>
    <rPh sb="6" eb="8">
      <t>シュウニュウ</t>
    </rPh>
    <phoneticPr fontId="2"/>
  </si>
  <si>
    <t>　３ 受取助成基金等助成金収入</t>
    <rPh sb="3" eb="5">
      <t>ウケトリ</t>
    </rPh>
    <rPh sb="5" eb="7">
      <t>ジョセイ</t>
    </rPh>
    <rPh sb="7" eb="9">
      <t>キキン</t>
    </rPh>
    <rPh sb="9" eb="10">
      <t>トウ</t>
    </rPh>
    <rPh sb="10" eb="13">
      <t>ジョセイキン</t>
    </rPh>
    <rPh sb="13" eb="15">
      <t>シュウニュウ</t>
    </rPh>
    <phoneticPr fontId="2"/>
  </si>
  <si>
    <t>　４ 事業収入</t>
    <rPh sb="3" eb="5">
      <t>ジギョウ</t>
    </rPh>
    <rPh sb="5" eb="7">
      <t>シュウニュウ</t>
    </rPh>
    <phoneticPr fontId="2"/>
  </si>
  <si>
    <t>ＮＰＯ法人 フードバンクネット西埼玉</t>
    <rPh sb="3" eb="5">
      <t>ホウジン</t>
    </rPh>
    <rPh sb="15" eb="16">
      <t>ニシ</t>
    </rPh>
    <rPh sb="16" eb="18">
      <t>サイタマ</t>
    </rPh>
    <phoneticPr fontId="2"/>
  </si>
  <si>
    <t>令和 2年 ６月 ３０日 現在</t>
    <rPh sb="0" eb="2">
      <t>レイワ</t>
    </rPh>
    <rPh sb="4" eb="5">
      <t>ネン</t>
    </rPh>
    <rPh sb="7" eb="8">
      <t>ガツ</t>
    </rPh>
    <rPh sb="11" eb="12">
      <t>ニチ</t>
    </rPh>
    <rPh sb="13" eb="15">
      <t>ゲンザイ</t>
    </rPh>
    <phoneticPr fontId="2"/>
  </si>
  <si>
    <t>令和 2年 ６月 ３０日 現在</t>
    <phoneticPr fontId="2"/>
  </si>
  <si>
    <t>令和 元年 ７月 1日から令和 2年 ６月 ３０日</t>
    <rPh sb="0" eb="2">
      <t>レイワ</t>
    </rPh>
    <rPh sb="3" eb="4">
      <t>モト</t>
    </rPh>
    <rPh sb="4" eb="5">
      <t>ネン</t>
    </rPh>
    <rPh sb="7" eb="8">
      <t>ガツ</t>
    </rPh>
    <rPh sb="10" eb="11">
      <t>ニチ</t>
    </rPh>
    <rPh sb="13" eb="15">
      <t>レイワ</t>
    </rPh>
    <rPh sb="17" eb="18">
      <t>ネン</t>
    </rPh>
    <rPh sb="20" eb="21">
      <t>ガツ</t>
    </rPh>
    <rPh sb="24" eb="25">
      <t>ニチ</t>
    </rPh>
    <phoneticPr fontId="2"/>
  </si>
  <si>
    <t>　　前受金</t>
    <rPh sb="2" eb="5">
      <t>マエウケキン</t>
    </rPh>
    <rPh sb="4" eb="5">
      <t>カネ</t>
    </rPh>
    <phoneticPr fontId="2"/>
  </si>
  <si>
    <t>　　預り金</t>
    <rPh sb="2" eb="3">
      <t>アズカ</t>
    </rPh>
    <phoneticPr fontId="2"/>
  </si>
  <si>
    <t>　　  会員受取会費収入</t>
    <rPh sb="4" eb="6">
      <t>カイイン</t>
    </rPh>
    <rPh sb="6" eb="8">
      <t>ウケト</t>
    </rPh>
    <rPh sb="8" eb="10">
      <t>カイヒ</t>
    </rPh>
    <rPh sb="10" eb="12">
      <t>シュウニュウ</t>
    </rPh>
    <phoneticPr fontId="2"/>
  </si>
  <si>
    <t>　５ その他収益</t>
    <rPh sb="5" eb="6">
      <t>タ</t>
    </rPh>
    <rPh sb="6" eb="8">
      <t>シュウエキ</t>
    </rPh>
    <phoneticPr fontId="2"/>
  </si>
  <si>
    <t>　　給与手当</t>
    <rPh sb="2" eb="4">
      <t>キュウヨ</t>
    </rPh>
    <rPh sb="4" eb="6">
      <t>テアテ</t>
    </rPh>
    <phoneticPr fontId="2"/>
  </si>
  <si>
    <t>　　謝金</t>
    <rPh sb="2" eb="4">
      <t>シャキン</t>
    </rPh>
    <phoneticPr fontId="2"/>
  </si>
  <si>
    <t>　　水道光熱費</t>
    <rPh sb="2" eb="4">
      <t>スイドウ</t>
    </rPh>
    <rPh sb="4" eb="7">
      <t>コウネツヒ</t>
    </rPh>
    <phoneticPr fontId="2"/>
  </si>
  <si>
    <t>　　地代家賃</t>
    <rPh sb="2" eb="4">
      <t>チダイ</t>
    </rPh>
    <rPh sb="4" eb="6">
      <t>ヤチン</t>
    </rPh>
    <phoneticPr fontId="2"/>
  </si>
  <si>
    <t>　　警備費</t>
    <rPh sb="2" eb="4">
      <t>ケイビ</t>
    </rPh>
    <rPh sb="4" eb="5">
      <t>ヒ</t>
    </rPh>
    <phoneticPr fontId="2"/>
  </si>
  <si>
    <t>　　保険料</t>
    <rPh sb="2" eb="5">
      <t>ホケンリョウ</t>
    </rPh>
    <phoneticPr fontId="2"/>
  </si>
  <si>
    <t>　　印刷製本費</t>
    <rPh sb="2" eb="4">
      <t>インサツ</t>
    </rPh>
    <rPh sb="4" eb="6">
      <t>セイホン</t>
    </rPh>
    <rPh sb="6" eb="7">
      <t>ヒ</t>
    </rPh>
    <phoneticPr fontId="2"/>
  </si>
  <si>
    <t>　　消耗品費</t>
    <rPh sb="2" eb="5">
      <t>ショウモウヒン</t>
    </rPh>
    <rPh sb="5" eb="6">
      <t>ヒ</t>
    </rPh>
    <phoneticPr fontId="2"/>
  </si>
  <si>
    <t>　　支払手数料</t>
    <rPh sb="2" eb="4">
      <t>シハライ</t>
    </rPh>
    <rPh sb="4" eb="7">
      <t>テスウリョウ</t>
    </rPh>
    <phoneticPr fontId="2"/>
  </si>
  <si>
    <t>　　更新手数料</t>
    <rPh sb="2" eb="4">
      <t>コウシン</t>
    </rPh>
    <rPh sb="4" eb="7">
      <t>テスウリョウ</t>
    </rPh>
    <phoneticPr fontId="2"/>
  </si>
  <si>
    <t>　　諸会費</t>
    <rPh sb="2" eb="5">
      <t>ショカイヒ</t>
    </rPh>
    <phoneticPr fontId="2"/>
  </si>
  <si>
    <t>　　接待交際費</t>
    <rPh sb="2" eb="4">
      <t>セッタイ</t>
    </rPh>
    <rPh sb="4" eb="7">
      <t>コウサイヒ</t>
    </rPh>
    <phoneticPr fontId="2"/>
  </si>
  <si>
    <t>　　会議費</t>
    <rPh sb="2" eb="5">
      <t>カイギヒ</t>
    </rPh>
    <phoneticPr fontId="2"/>
  </si>
  <si>
    <t>　　通信費</t>
    <rPh sb="2" eb="4">
      <t>ツウシン</t>
    </rPh>
    <rPh sb="4" eb="5">
      <t>ヒ</t>
    </rPh>
    <phoneticPr fontId="2"/>
  </si>
  <si>
    <t>　　荷造運賃</t>
    <rPh sb="2" eb="4">
      <t>ニヅクリ</t>
    </rPh>
    <rPh sb="4" eb="6">
      <t>ウンチン</t>
    </rPh>
    <phoneticPr fontId="2"/>
  </si>
  <si>
    <t>　　委託費</t>
    <rPh sb="2" eb="4">
      <t>イタク</t>
    </rPh>
    <rPh sb="4" eb="5">
      <t>ヒ</t>
    </rPh>
    <phoneticPr fontId="2"/>
  </si>
  <si>
    <t>　　旅費交通費</t>
    <rPh sb="2" eb="7">
      <t>リョヒコウツウヒ</t>
    </rPh>
    <phoneticPr fontId="2"/>
  </si>
  <si>
    <t>飯能信用金庫</t>
    <rPh sb="0" eb="2">
      <t>ハンノウ</t>
    </rPh>
    <rPh sb="2" eb="4">
      <t>シンヨウ</t>
    </rPh>
    <rPh sb="4" eb="6">
      <t>キンコ</t>
    </rPh>
    <phoneticPr fontId="2"/>
  </si>
  <si>
    <t>　　仮払金</t>
    <rPh sb="2" eb="4">
      <t>カリバラ</t>
    </rPh>
    <rPh sb="4" eb="5">
      <t>カネ</t>
    </rPh>
    <phoneticPr fontId="2"/>
  </si>
  <si>
    <t>助成金関係経費</t>
    <rPh sb="0" eb="3">
      <t>ジョセイキン</t>
    </rPh>
    <rPh sb="3" eb="5">
      <t>カンケイ</t>
    </rPh>
    <rPh sb="5" eb="7">
      <t>ケイヒ</t>
    </rPh>
    <phoneticPr fontId="2"/>
  </si>
  <si>
    <t>倉庫敷金</t>
    <rPh sb="0" eb="2">
      <t>ソウコ</t>
    </rPh>
    <rPh sb="2" eb="4">
      <t>シキキン</t>
    </rPh>
    <phoneticPr fontId="2"/>
  </si>
  <si>
    <t>源泉所得税</t>
    <rPh sb="0" eb="2">
      <t>ゲンセン</t>
    </rPh>
    <rPh sb="2" eb="5">
      <t>ショトクゼイ</t>
    </rPh>
    <phoneticPr fontId="2"/>
  </si>
  <si>
    <t>　　前受金</t>
    <rPh sb="2" eb="5">
      <t>マエウケキン</t>
    </rPh>
    <phoneticPr fontId="2"/>
  </si>
  <si>
    <t>助成金</t>
    <rPh sb="0" eb="3">
      <t>ジョセイキン</t>
    </rPh>
    <phoneticPr fontId="2"/>
  </si>
  <si>
    <t>　(1)その他経費</t>
    <rPh sb="6" eb="7">
      <t>タ</t>
    </rPh>
    <rPh sb="7" eb="9">
      <t>ケイヒ</t>
    </rPh>
    <phoneticPr fontId="2"/>
  </si>
  <si>
    <t xml:space="preserve"> 財 務 諸 表 の 注 記 </t>
    <phoneticPr fontId="2"/>
  </si>
  <si>
    <t>１．重要な会計方針</t>
    <phoneticPr fontId="2"/>
  </si>
  <si>
    <t xml:space="preserve"> 財務諸表の作成は、ＮＰＯ法人会計基準（2010年７月20日　2011年11月20日一部改正 ＮＰＯ</t>
    <phoneticPr fontId="2"/>
  </si>
  <si>
    <t>法人会計基準協議会）によっています。</t>
    <phoneticPr fontId="2"/>
  </si>
  <si>
    <t>２．固定資産の増減内訳</t>
    <rPh sb="2" eb="4">
      <t>コテイ</t>
    </rPh>
    <rPh sb="4" eb="6">
      <t>シサン</t>
    </rPh>
    <rPh sb="7" eb="9">
      <t>ゾウゲン</t>
    </rPh>
    <rPh sb="9" eb="11">
      <t>ウチワケ</t>
    </rPh>
    <phoneticPr fontId="2"/>
  </si>
  <si>
    <t>（単位： 円 ）</t>
    <phoneticPr fontId="2"/>
  </si>
  <si>
    <t>科目</t>
    <rPh sb="0" eb="2">
      <t>カモク</t>
    </rPh>
    <phoneticPr fontId="2"/>
  </si>
  <si>
    <t>期首取得価額</t>
    <rPh sb="0" eb="2">
      <t>キシュ</t>
    </rPh>
    <rPh sb="2" eb="4">
      <t>シュトク</t>
    </rPh>
    <rPh sb="4" eb="6">
      <t>カガク</t>
    </rPh>
    <phoneticPr fontId="2"/>
  </si>
  <si>
    <t>取得</t>
    <rPh sb="0" eb="2">
      <t>シュトク</t>
    </rPh>
    <phoneticPr fontId="2"/>
  </si>
  <si>
    <t>減少</t>
    <rPh sb="0" eb="2">
      <t>ゲンショウ</t>
    </rPh>
    <phoneticPr fontId="2"/>
  </si>
  <si>
    <t>期末取得価額</t>
    <rPh sb="0" eb="2">
      <t>キマツ</t>
    </rPh>
    <rPh sb="2" eb="4">
      <t>シュトク</t>
    </rPh>
    <rPh sb="4" eb="6">
      <t>カガク</t>
    </rPh>
    <phoneticPr fontId="2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</si>
  <si>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2"/>
  </si>
  <si>
    <t>期末帳簿価額</t>
    <rPh sb="0" eb="2">
      <t>キマツ</t>
    </rPh>
    <rPh sb="2" eb="4">
      <t>チョウボ</t>
    </rPh>
    <rPh sb="4" eb="6">
      <t>カガク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</si>
  <si>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</si>
  <si>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　敷金</t>
    <rPh sb="1" eb="3">
      <t>シキキン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</si>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</sst>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22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" fontId="3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6" xfId="0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8" fontId="3" fillId="0" borderId="0" xfId="0" applyNumberFormat="1" applyFo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38" fontId="3" fillId="0" borderId="5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" fontId="3" fillId="0" borderId="5" xfId="0" applyNumberFormat="1" applyFont="1" applyFill="1" applyBorder="1">
      <alignment vertical="center"/>
    </xf>
    <xf numFmtId="3" fontId="3" fillId="0" borderId="6" xfId="0" applyNumberFormat="1" applyFont="1" applyFill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6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38" fontId="3" fillId="0" borderId="16" xfId="1" applyFont="1" applyBorder="1" applyAlignment="1">
      <alignment vertical="center"/>
    </xf>
    <xf numFmtId="38" fontId="3" fillId="0" borderId="16" xfId="0" applyNumberFormat="1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BreakPreview" zoomScale="60" zoomScaleNormal="100" workbookViewId="0">
      <selection activeCell="D7" sqref="D7:I7"/>
    </sheetView>
  </sheetViews>
  <sheetFormatPr defaultColWidth="9" defaultRowHeight="13.5"/>
  <cols>
    <col min="1" max="3" width="9" style="1"/>
    <col min="4" max="4" width="7.7109375" style="1" customWidth="1"/>
    <col min="5" max="5" width="11" style="1" bestFit="1" customWidth="1"/>
    <col min="6" max="6" width="7.7109375" style="1" customWidth="1"/>
    <col min="7" max="7" width="10.7109375" style="1" bestFit="1" customWidth="1"/>
    <col min="8" max="8" width="7.7109375" style="1" customWidth="1"/>
    <col min="9" max="10" width="9" style="1"/>
    <col min="11" max="11" width="10.7109375" style="1" bestFit="1" customWidth="1"/>
    <col min="12" max="16384" width="9" style="1"/>
  </cols>
  <sheetData>
    <row r="1" spans="1:9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>
      <c r="A2" s="128"/>
      <c r="B2" s="128"/>
      <c r="C2" s="128"/>
      <c r="D2" s="128"/>
      <c r="E2" s="128"/>
      <c r="F2" s="128"/>
      <c r="G2" s="128"/>
      <c r="H2" s="128"/>
      <c r="I2" s="128"/>
    </row>
    <row r="3" spans="1:9" s="2" customFormat="1">
      <c r="A3" s="129" t="s">
        <v>61</v>
      </c>
      <c r="B3" s="129"/>
      <c r="C3" s="129"/>
      <c r="D3" s="129"/>
      <c r="E3" s="129"/>
      <c r="F3" s="129"/>
      <c r="G3" s="129"/>
      <c r="H3" s="129"/>
      <c r="I3" s="129"/>
    </row>
    <row r="5" spans="1:9" ht="15.75" customHeight="1">
      <c r="A5" s="17"/>
      <c r="B5" s="17"/>
      <c r="C5" s="17"/>
      <c r="D5" s="17"/>
      <c r="E5" s="17"/>
      <c r="F5" s="130" t="s">
        <v>59</v>
      </c>
      <c r="G5" s="130"/>
      <c r="H5" s="130"/>
      <c r="I5" s="130"/>
    </row>
    <row r="6" spans="1:9">
      <c r="A6" s="17"/>
      <c r="B6" s="17"/>
      <c r="C6" s="17"/>
      <c r="D6" s="17"/>
      <c r="E6" s="17"/>
      <c r="F6" s="17"/>
      <c r="G6" s="17"/>
      <c r="H6" s="130" t="s">
        <v>1</v>
      </c>
      <c r="I6" s="130"/>
    </row>
    <row r="7" spans="1:9" ht="23.25" customHeight="1">
      <c r="A7" s="131" t="s">
        <v>30</v>
      </c>
      <c r="B7" s="132"/>
      <c r="C7" s="132"/>
      <c r="D7" s="131" t="s">
        <v>28</v>
      </c>
      <c r="E7" s="132"/>
      <c r="F7" s="132"/>
      <c r="G7" s="132"/>
      <c r="H7" s="132"/>
      <c r="I7" s="133"/>
    </row>
    <row r="8" spans="1:9" ht="13.5" customHeight="1">
      <c r="A8" s="126" t="s">
        <v>11</v>
      </c>
      <c r="B8" s="127"/>
      <c r="C8" s="127"/>
      <c r="D8" s="141"/>
      <c r="E8" s="142"/>
      <c r="F8" s="136"/>
      <c r="G8" s="136"/>
      <c r="H8" s="141"/>
      <c r="I8" s="142"/>
    </row>
    <row r="9" spans="1:9" ht="8.1" customHeight="1">
      <c r="A9" s="21"/>
      <c r="B9" s="22"/>
      <c r="C9" s="22"/>
      <c r="D9" s="134"/>
      <c r="E9" s="135"/>
      <c r="F9" s="136"/>
      <c r="G9" s="136"/>
      <c r="H9" s="23"/>
      <c r="I9" s="24"/>
    </row>
    <row r="10" spans="1:9" ht="13.5" customHeight="1">
      <c r="A10" s="126" t="s">
        <v>9</v>
      </c>
      <c r="B10" s="127"/>
      <c r="C10" s="127"/>
      <c r="D10" s="134"/>
      <c r="E10" s="135"/>
      <c r="F10" s="136"/>
      <c r="G10" s="136"/>
      <c r="H10" s="137"/>
      <c r="I10" s="138"/>
    </row>
    <row r="11" spans="1:9" ht="13.5" customHeight="1">
      <c r="A11" s="126" t="s">
        <v>39</v>
      </c>
      <c r="B11" s="127"/>
      <c r="C11" s="127"/>
      <c r="D11" s="139">
        <v>2172626</v>
      </c>
      <c r="E11" s="140"/>
      <c r="F11" s="136"/>
      <c r="G11" s="136"/>
      <c r="H11" s="137"/>
      <c r="I11" s="138"/>
    </row>
    <row r="12" spans="1:9" ht="13.5" customHeight="1">
      <c r="A12" s="126" t="s">
        <v>53</v>
      </c>
      <c r="B12" s="127"/>
      <c r="C12" s="127"/>
      <c r="D12" s="96"/>
      <c r="E12" s="97">
        <v>2096844</v>
      </c>
      <c r="F12" s="100"/>
      <c r="G12" s="100"/>
      <c r="H12" s="101"/>
      <c r="I12" s="102"/>
    </row>
    <row r="13" spans="1:9" ht="8.1" customHeight="1">
      <c r="A13" s="21"/>
      <c r="B13" s="22"/>
      <c r="C13" s="22"/>
      <c r="D13" s="94"/>
      <c r="E13" s="95"/>
      <c r="F13" s="27"/>
      <c r="G13" s="27"/>
      <c r="H13" s="23"/>
      <c r="I13" s="24"/>
    </row>
    <row r="14" spans="1:9" ht="13.5" customHeight="1">
      <c r="A14" s="126" t="s">
        <v>10</v>
      </c>
      <c r="B14" s="127"/>
      <c r="C14" s="127"/>
      <c r="D14" s="137"/>
      <c r="E14" s="138"/>
      <c r="F14" s="143">
        <f>SUM(D11:E12)</f>
        <v>4269470</v>
      </c>
      <c r="G14" s="143"/>
      <c r="H14" s="137"/>
      <c r="I14" s="138"/>
    </row>
    <row r="15" spans="1:9" ht="8.1" customHeight="1">
      <c r="A15" s="126"/>
      <c r="B15" s="127"/>
      <c r="C15" s="127"/>
      <c r="D15" s="137"/>
      <c r="E15" s="138"/>
      <c r="F15" s="136"/>
      <c r="G15" s="136"/>
      <c r="H15" s="137"/>
      <c r="I15" s="138"/>
    </row>
    <row r="16" spans="1:9" ht="13.5" customHeight="1">
      <c r="A16" s="126" t="s">
        <v>17</v>
      </c>
      <c r="B16" s="127"/>
      <c r="C16" s="127"/>
      <c r="D16" s="137"/>
      <c r="E16" s="138"/>
      <c r="F16" s="136"/>
      <c r="G16" s="136"/>
      <c r="H16" s="137"/>
      <c r="I16" s="138"/>
    </row>
    <row r="17" spans="1:9" ht="13.5" customHeight="1">
      <c r="A17" s="21" t="s">
        <v>26</v>
      </c>
      <c r="B17" s="22"/>
      <c r="C17" s="22"/>
      <c r="D17" s="23"/>
      <c r="E17" s="24"/>
      <c r="F17" s="27"/>
      <c r="G17" s="27"/>
      <c r="H17" s="23"/>
      <c r="I17" s="24"/>
    </row>
    <row r="18" spans="1:9" ht="13.5" customHeight="1">
      <c r="A18" s="126" t="s">
        <v>12</v>
      </c>
      <c r="B18" s="127"/>
      <c r="C18" s="127"/>
      <c r="D18" s="139">
        <v>200000</v>
      </c>
      <c r="E18" s="140"/>
      <c r="F18" s="136"/>
      <c r="G18" s="136"/>
      <c r="H18" s="137"/>
      <c r="I18" s="138"/>
    </row>
    <row r="19" spans="1:9" ht="13.5" customHeight="1">
      <c r="A19" s="21" t="s">
        <v>27</v>
      </c>
      <c r="B19" s="22"/>
      <c r="C19" s="22"/>
      <c r="D19" s="165">
        <f>SUM(D18:E18)</f>
        <v>200000</v>
      </c>
      <c r="E19" s="166"/>
      <c r="F19" s="27"/>
      <c r="G19" s="27"/>
      <c r="H19" s="23"/>
      <c r="I19" s="24"/>
    </row>
    <row r="20" spans="1:9" ht="13.5" customHeight="1">
      <c r="A20" s="126" t="s">
        <v>13</v>
      </c>
      <c r="B20" s="127"/>
      <c r="C20" s="127"/>
      <c r="D20" s="25"/>
      <c r="E20" s="26"/>
      <c r="F20" s="147">
        <f>D19</f>
        <v>200000</v>
      </c>
      <c r="G20" s="148"/>
      <c r="H20" s="23"/>
      <c r="I20" s="24"/>
    </row>
    <row r="21" spans="1:9" ht="8.1" customHeight="1">
      <c r="A21" s="126"/>
      <c r="B21" s="127"/>
      <c r="C21" s="127"/>
      <c r="D21" s="137"/>
      <c r="E21" s="138"/>
      <c r="F21" s="136"/>
      <c r="G21" s="136"/>
      <c r="H21" s="134"/>
      <c r="I21" s="135"/>
    </row>
    <row r="22" spans="1:9" ht="13.5" customHeight="1" thickBot="1">
      <c r="A22" s="144" t="s">
        <v>15</v>
      </c>
      <c r="B22" s="127"/>
      <c r="C22" s="127"/>
      <c r="D22" s="137"/>
      <c r="E22" s="138"/>
      <c r="F22" s="136"/>
      <c r="G22" s="136"/>
      <c r="H22" s="145">
        <f>SUM(F14:G20)</f>
        <v>4469470</v>
      </c>
      <c r="I22" s="146"/>
    </row>
    <row r="23" spans="1:9" ht="8.1" customHeight="1" thickTop="1">
      <c r="A23" s="126"/>
      <c r="B23" s="127"/>
      <c r="C23" s="151"/>
      <c r="D23" s="137"/>
      <c r="E23" s="138"/>
      <c r="F23" s="136"/>
      <c r="G23" s="136"/>
      <c r="H23" s="23"/>
      <c r="I23" s="24"/>
    </row>
    <row r="24" spans="1:9" ht="13.5" customHeight="1">
      <c r="A24" s="126" t="s">
        <v>16</v>
      </c>
      <c r="B24" s="127"/>
      <c r="C24" s="127"/>
      <c r="D24" s="137"/>
      <c r="E24" s="138"/>
      <c r="F24" s="136"/>
      <c r="G24" s="136"/>
      <c r="H24" s="23"/>
      <c r="I24" s="24"/>
    </row>
    <row r="25" spans="1:9" ht="8.1" customHeight="1">
      <c r="A25" s="126"/>
      <c r="B25" s="127"/>
      <c r="C25" s="127"/>
      <c r="D25" s="137"/>
      <c r="E25" s="138"/>
      <c r="F25" s="136"/>
      <c r="G25" s="136"/>
      <c r="H25" s="23"/>
      <c r="I25" s="24"/>
    </row>
    <row r="26" spans="1:9" ht="13.5" customHeight="1">
      <c r="A26" s="126" t="s">
        <v>40</v>
      </c>
      <c r="B26" s="127"/>
      <c r="C26" s="127"/>
      <c r="D26" s="23"/>
      <c r="E26" s="24"/>
      <c r="F26" s="27"/>
      <c r="G26" s="27"/>
      <c r="H26" s="23"/>
      <c r="I26" s="24"/>
    </row>
    <row r="27" spans="1:9" ht="13.5" customHeight="1">
      <c r="A27" s="98" t="s">
        <v>63</v>
      </c>
      <c r="B27" s="99"/>
      <c r="C27" s="99"/>
      <c r="D27" s="103"/>
      <c r="E27" s="104">
        <v>4000000</v>
      </c>
      <c r="F27" s="100"/>
      <c r="G27" s="100"/>
      <c r="H27" s="101"/>
      <c r="I27" s="102"/>
    </row>
    <row r="28" spans="1:9" ht="13.5" customHeight="1">
      <c r="A28" s="86" t="s">
        <v>64</v>
      </c>
      <c r="B28" s="87"/>
      <c r="C28" s="87"/>
      <c r="D28" s="96"/>
      <c r="E28" s="97">
        <v>25926</v>
      </c>
      <c r="F28" s="88"/>
      <c r="G28" s="88"/>
      <c r="H28" s="89"/>
      <c r="I28" s="90"/>
    </row>
    <row r="29" spans="1:9" ht="13.5" customHeight="1">
      <c r="A29" s="126" t="s">
        <v>44</v>
      </c>
      <c r="B29" s="127"/>
      <c r="C29" s="127"/>
      <c r="D29" s="74"/>
      <c r="E29" s="75"/>
      <c r="F29" s="152">
        <f>SUM(E27:E28)</f>
        <v>4025926</v>
      </c>
      <c r="G29" s="136"/>
      <c r="H29" s="23"/>
      <c r="I29" s="24"/>
    </row>
    <row r="30" spans="1:9" ht="12.6" customHeight="1">
      <c r="A30" s="86"/>
      <c r="B30" s="87"/>
      <c r="C30" s="87"/>
      <c r="D30" s="91"/>
      <c r="E30" s="92"/>
      <c r="F30" s="93"/>
      <c r="G30" s="88"/>
      <c r="H30" s="89"/>
      <c r="I30" s="90"/>
    </row>
    <row r="31" spans="1:9" ht="8.1" customHeight="1">
      <c r="A31" s="21"/>
      <c r="B31" s="22"/>
      <c r="C31" s="22"/>
      <c r="D31" s="25"/>
      <c r="E31" s="26"/>
      <c r="F31" s="78"/>
      <c r="G31" s="71"/>
      <c r="H31" s="23"/>
      <c r="I31" s="24"/>
    </row>
    <row r="32" spans="1:9" ht="8.1" customHeight="1">
      <c r="A32" s="21"/>
      <c r="B32" s="22"/>
      <c r="C32" s="22"/>
      <c r="D32" s="30"/>
      <c r="E32" s="31"/>
      <c r="F32" s="72"/>
      <c r="G32" s="73"/>
      <c r="H32" s="30"/>
      <c r="I32" s="31"/>
    </row>
    <row r="33" spans="1:11" ht="13.5" customHeight="1" thickBot="1">
      <c r="A33" s="144" t="s">
        <v>18</v>
      </c>
      <c r="B33" s="127"/>
      <c r="C33" s="127"/>
      <c r="D33" s="153"/>
      <c r="E33" s="154"/>
      <c r="F33" s="155"/>
      <c r="G33" s="155"/>
      <c r="H33" s="149">
        <f>SUM(F27:G31)</f>
        <v>4025926</v>
      </c>
      <c r="I33" s="150"/>
    </row>
    <row r="34" spans="1:11" ht="8.1" customHeight="1" thickTop="1">
      <c r="A34" s="21"/>
      <c r="B34" s="22"/>
      <c r="C34" s="22"/>
      <c r="D34" s="30"/>
      <c r="E34" s="31"/>
      <c r="F34" s="29"/>
      <c r="G34" s="29"/>
      <c r="H34" s="32"/>
      <c r="I34" s="33"/>
    </row>
    <row r="35" spans="1:11" ht="13.5" customHeight="1">
      <c r="A35" s="126" t="s">
        <v>19</v>
      </c>
      <c r="B35" s="127"/>
      <c r="C35" s="127"/>
      <c r="D35" s="30"/>
      <c r="E35" s="31"/>
      <c r="F35" s="29"/>
      <c r="G35" s="29"/>
      <c r="H35" s="30"/>
      <c r="I35" s="31"/>
    </row>
    <row r="36" spans="1:11" ht="8.1" customHeight="1">
      <c r="A36" s="21"/>
      <c r="B36" s="22"/>
      <c r="C36" s="22"/>
      <c r="D36" s="30"/>
      <c r="E36" s="31"/>
      <c r="F36" s="29"/>
      <c r="G36" s="29"/>
      <c r="H36" s="30"/>
      <c r="I36" s="31"/>
    </row>
    <row r="37" spans="1:11" ht="13.5" customHeight="1">
      <c r="A37" s="126" t="s">
        <v>22</v>
      </c>
      <c r="B37" s="127"/>
      <c r="C37" s="151"/>
      <c r="D37" s="30"/>
      <c r="E37" s="34"/>
      <c r="F37" s="29"/>
      <c r="G37" s="31">
        <v>19407</v>
      </c>
      <c r="H37" s="30"/>
      <c r="I37" s="31"/>
    </row>
    <row r="38" spans="1:11" ht="13.5" customHeight="1">
      <c r="A38" s="126" t="s">
        <v>23</v>
      </c>
      <c r="B38" s="127"/>
      <c r="C38" s="151"/>
      <c r="D38" s="30"/>
      <c r="E38" s="34"/>
      <c r="F38" s="29"/>
      <c r="G38" s="31">
        <f>+活動計算書!H50</f>
        <v>424137</v>
      </c>
      <c r="H38" s="30"/>
      <c r="I38" s="31"/>
    </row>
    <row r="39" spans="1:11" ht="13.5" customHeight="1">
      <c r="A39" s="144" t="s">
        <v>20</v>
      </c>
      <c r="B39" s="127"/>
      <c r="C39" s="127"/>
      <c r="D39" s="153"/>
      <c r="E39" s="154"/>
      <c r="F39" s="155"/>
      <c r="G39" s="155"/>
      <c r="H39" s="162">
        <f>G38+G37</f>
        <v>443544</v>
      </c>
      <c r="I39" s="163"/>
      <c r="K39" s="16">
        <f>+H39-活動計算書!H50</f>
        <v>19407</v>
      </c>
    </row>
    <row r="40" spans="1:11" ht="8.1" customHeight="1">
      <c r="A40" s="21"/>
      <c r="B40" s="22"/>
      <c r="C40" s="22"/>
      <c r="D40" s="23"/>
      <c r="E40" s="24"/>
      <c r="F40" s="27"/>
      <c r="G40" s="27"/>
      <c r="H40" s="23"/>
      <c r="I40" s="24"/>
    </row>
    <row r="41" spans="1:11" ht="13.5" customHeight="1" thickBot="1">
      <c r="A41" s="144" t="s">
        <v>21</v>
      </c>
      <c r="B41" s="127"/>
      <c r="C41" s="127"/>
      <c r="D41" s="23"/>
      <c r="E41" s="24"/>
      <c r="F41" s="27"/>
      <c r="G41" s="27"/>
      <c r="H41" s="145">
        <f>SUM(H32:I39)</f>
        <v>4469470</v>
      </c>
      <c r="I41" s="146"/>
      <c r="K41" s="20"/>
    </row>
    <row r="42" spans="1:11" ht="8.1" customHeight="1" thickTop="1">
      <c r="A42" s="126"/>
      <c r="B42" s="127"/>
      <c r="C42" s="127"/>
      <c r="D42" s="137"/>
      <c r="E42" s="138"/>
      <c r="F42" s="136"/>
      <c r="G42" s="136"/>
      <c r="H42" s="137"/>
      <c r="I42" s="138"/>
    </row>
    <row r="43" spans="1:11" ht="8.25" customHeight="1">
      <c r="A43" s="156"/>
      <c r="B43" s="157"/>
      <c r="C43" s="157"/>
      <c r="D43" s="158"/>
      <c r="E43" s="148"/>
      <c r="F43" s="159"/>
      <c r="G43" s="159"/>
      <c r="H43" s="158"/>
      <c r="I43" s="148"/>
    </row>
    <row r="44" spans="1:11">
      <c r="A44" s="160"/>
      <c r="B44" s="160"/>
      <c r="C44" s="160"/>
      <c r="D44" s="161"/>
      <c r="E44" s="161"/>
      <c r="F44" s="161"/>
      <c r="G44" s="161"/>
      <c r="H44" s="161"/>
      <c r="I44" s="161"/>
    </row>
    <row r="45" spans="1:11">
      <c r="A45" s="160"/>
      <c r="B45" s="160"/>
      <c r="C45" s="160"/>
      <c r="D45" s="161"/>
      <c r="E45" s="161"/>
      <c r="F45" s="161"/>
      <c r="G45" s="161"/>
      <c r="H45" s="161"/>
      <c r="I45" s="161"/>
    </row>
    <row r="46" spans="1:11">
      <c r="A46" s="160"/>
      <c r="B46" s="160"/>
      <c r="C46" s="160"/>
      <c r="D46" s="161"/>
      <c r="E46" s="161"/>
      <c r="F46" s="161"/>
      <c r="G46" s="161"/>
      <c r="H46" s="161"/>
      <c r="I46" s="161"/>
    </row>
    <row r="47" spans="1:11">
      <c r="A47" s="160"/>
      <c r="B47" s="160"/>
      <c r="C47" s="160"/>
      <c r="D47" s="161"/>
      <c r="E47" s="161"/>
      <c r="F47" s="161"/>
      <c r="G47" s="161"/>
      <c r="H47" s="161"/>
      <c r="I47" s="161"/>
    </row>
    <row r="48" spans="1:11">
      <c r="A48" s="160"/>
      <c r="B48" s="160"/>
      <c r="C48" s="160"/>
      <c r="D48" s="161"/>
      <c r="E48" s="161"/>
      <c r="F48" s="161"/>
      <c r="G48" s="161"/>
      <c r="H48" s="161"/>
      <c r="I48" s="161"/>
    </row>
    <row r="49" spans="1:9">
      <c r="A49" s="160"/>
      <c r="B49" s="160"/>
      <c r="C49" s="160"/>
      <c r="D49" s="161"/>
      <c r="E49" s="161"/>
      <c r="F49" s="161"/>
      <c r="G49" s="161"/>
      <c r="H49" s="161"/>
      <c r="I49" s="161"/>
    </row>
    <row r="50" spans="1:9">
      <c r="A50" s="160"/>
      <c r="B50" s="160"/>
      <c r="C50" s="160"/>
      <c r="D50" s="161"/>
      <c r="E50" s="161"/>
      <c r="F50" s="161"/>
      <c r="G50" s="161"/>
      <c r="H50" s="161"/>
      <c r="I50" s="161"/>
    </row>
    <row r="51" spans="1:9">
      <c r="A51" s="160"/>
      <c r="B51" s="160"/>
      <c r="C51" s="160"/>
      <c r="D51" s="161"/>
      <c r="E51" s="161"/>
      <c r="F51" s="161"/>
      <c r="G51" s="161"/>
      <c r="H51" s="161"/>
      <c r="I51" s="161"/>
    </row>
    <row r="52" spans="1:9">
      <c r="A52" s="160"/>
      <c r="B52" s="160"/>
      <c r="C52" s="160"/>
      <c r="D52" s="161"/>
      <c r="E52" s="161"/>
      <c r="F52" s="161"/>
      <c r="G52" s="161"/>
      <c r="H52" s="161"/>
      <c r="I52" s="161"/>
    </row>
    <row r="53" spans="1:9">
      <c r="A53" s="160"/>
      <c r="B53" s="160"/>
      <c r="C53" s="160"/>
      <c r="D53" s="161"/>
      <c r="E53" s="161"/>
      <c r="F53" s="161"/>
      <c r="G53" s="161"/>
      <c r="H53" s="161"/>
      <c r="I53" s="161"/>
    </row>
    <row r="54" spans="1:9">
      <c r="A54" s="160"/>
      <c r="B54" s="160"/>
      <c r="C54" s="160"/>
      <c r="D54" s="161"/>
      <c r="E54" s="161"/>
      <c r="F54" s="161"/>
      <c r="G54" s="161"/>
      <c r="H54" s="161"/>
      <c r="I54" s="161"/>
    </row>
    <row r="55" spans="1:9">
      <c r="A55" s="160"/>
      <c r="B55" s="160"/>
      <c r="C55" s="160"/>
      <c r="D55" s="161"/>
      <c r="E55" s="161"/>
      <c r="F55" s="161"/>
      <c r="G55" s="161"/>
      <c r="H55" s="161"/>
      <c r="I55" s="161"/>
    </row>
    <row r="56" spans="1:9">
      <c r="A56" s="160"/>
      <c r="B56" s="160"/>
      <c r="C56" s="160"/>
      <c r="D56" s="161"/>
      <c r="E56" s="161"/>
      <c r="F56" s="161"/>
      <c r="G56" s="161"/>
      <c r="H56" s="161"/>
      <c r="I56" s="161"/>
    </row>
    <row r="57" spans="1:9">
      <c r="A57" s="160"/>
      <c r="B57" s="160"/>
      <c r="C57" s="160"/>
      <c r="D57" s="161"/>
      <c r="E57" s="161"/>
      <c r="F57" s="161"/>
      <c r="G57" s="161"/>
      <c r="H57" s="161"/>
      <c r="I57" s="161"/>
    </row>
    <row r="58" spans="1:9">
      <c r="A58" s="160"/>
      <c r="B58" s="160"/>
      <c r="C58" s="160"/>
      <c r="D58" s="161"/>
      <c r="E58" s="161"/>
      <c r="F58" s="161"/>
      <c r="G58" s="161"/>
      <c r="H58" s="161"/>
      <c r="I58" s="161"/>
    </row>
    <row r="59" spans="1:9">
      <c r="A59" s="160"/>
      <c r="B59" s="160"/>
      <c r="C59" s="160"/>
      <c r="D59" s="161"/>
      <c r="E59" s="161"/>
      <c r="F59" s="161"/>
      <c r="G59" s="161"/>
      <c r="H59" s="161"/>
      <c r="I59" s="161"/>
    </row>
    <row r="60" spans="1:9">
      <c r="A60" s="160"/>
      <c r="B60" s="160"/>
      <c r="C60" s="160"/>
      <c r="D60" s="161"/>
      <c r="E60" s="161"/>
      <c r="F60" s="161"/>
      <c r="G60" s="161"/>
      <c r="H60" s="161"/>
      <c r="I60" s="161"/>
    </row>
    <row r="61" spans="1:9">
      <c r="A61" s="160"/>
      <c r="B61" s="160"/>
      <c r="C61" s="160"/>
      <c r="D61" s="161"/>
      <c r="E61" s="161"/>
      <c r="F61" s="161"/>
      <c r="G61" s="161"/>
      <c r="H61" s="161"/>
      <c r="I61" s="161"/>
    </row>
    <row r="62" spans="1:9">
      <c r="A62" s="160"/>
      <c r="B62" s="160"/>
      <c r="C62" s="160"/>
      <c r="D62" s="161"/>
      <c r="E62" s="161"/>
      <c r="F62" s="161"/>
      <c r="G62" s="161"/>
      <c r="H62" s="161"/>
      <c r="I62" s="161"/>
    </row>
    <row r="63" spans="1:9">
      <c r="A63" s="160"/>
      <c r="B63" s="160"/>
      <c r="C63" s="160"/>
      <c r="D63" s="161"/>
      <c r="E63" s="161"/>
      <c r="F63" s="161"/>
      <c r="G63" s="161"/>
      <c r="H63" s="161"/>
      <c r="I63" s="161"/>
    </row>
    <row r="64" spans="1:9">
      <c r="A64" s="160"/>
      <c r="B64" s="160"/>
      <c r="C64" s="160"/>
      <c r="D64" s="161"/>
      <c r="E64" s="161"/>
      <c r="F64" s="161"/>
      <c r="G64" s="161"/>
      <c r="H64" s="161"/>
      <c r="I64" s="161"/>
    </row>
    <row r="65" spans="1:9">
      <c r="A65" s="160"/>
      <c r="B65" s="160"/>
      <c r="C65" s="160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1"/>
      <c r="E66" s="161"/>
      <c r="F66" s="161"/>
      <c r="G66" s="161"/>
      <c r="H66" s="161"/>
      <c r="I66" s="161"/>
    </row>
    <row r="67" spans="1:9">
      <c r="A67" s="160"/>
      <c r="B67" s="160"/>
      <c r="C67" s="160"/>
      <c r="D67" s="161"/>
      <c r="E67" s="161"/>
      <c r="F67" s="161"/>
      <c r="G67" s="161"/>
      <c r="H67" s="161"/>
      <c r="I67" s="161"/>
    </row>
    <row r="68" spans="1:9">
      <c r="A68" s="160"/>
      <c r="B68" s="160"/>
      <c r="C68" s="160"/>
      <c r="D68" s="161"/>
      <c r="E68" s="161"/>
      <c r="F68" s="164"/>
      <c r="G68" s="164"/>
      <c r="H68" s="161"/>
      <c r="I68" s="161"/>
    </row>
    <row r="69" spans="1:9">
      <c r="A69" s="164"/>
      <c r="B69" s="164"/>
      <c r="C69" s="164"/>
      <c r="D69" s="161"/>
      <c r="E69" s="161"/>
      <c r="F69" s="164"/>
      <c r="G69" s="164"/>
      <c r="H69" s="164"/>
      <c r="I69" s="164"/>
    </row>
    <row r="70" spans="1:9">
      <c r="A70" s="164"/>
      <c r="B70" s="164"/>
      <c r="C70" s="164"/>
      <c r="D70" s="161"/>
      <c r="E70" s="161"/>
      <c r="F70" s="164"/>
      <c r="G70" s="164"/>
      <c r="H70" s="164"/>
      <c r="I70" s="164"/>
    </row>
    <row r="71" spans="1:9">
      <c r="A71" s="164"/>
      <c r="B71" s="164"/>
      <c r="C71" s="164"/>
      <c r="D71" s="161"/>
      <c r="E71" s="161"/>
      <c r="F71" s="164"/>
      <c r="G71" s="164"/>
      <c r="H71" s="164"/>
      <c r="I71" s="164"/>
    </row>
    <row r="72" spans="1:9">
      <c r="A72" s="164"/>
      <c r="B72" s="164"/>
      <c r="C72" s="164"/>
      <c r="D72" s="161"/>
      <c r="E72" s="161"/>
      <c r="F72" s="164"/>
      <c r="G72" s="164"/>
      <c r="H72" s="164"/>
      <c r="I72" s="164"/>
    </row>
    <row r="73" spans="1:9">
      <c r="A73" s="164"/>
      <c r="B73" s="164"/>
      <c r="C73" s="164"/>
      <c r="D73" s="164"/>
      <c r="E73" s="164"/>
      <c r="F73" s="164"/>
      <c r="G73" s="164"/>
      <c r="H73" s="164"/>
      <c r="I73" s="164"/>
    </row>
  </sheetData>
  <mergeCells count="201">
    <mergeCell ref="A73:C73"/>
    <mergeCell ref="D73:E73"/>
    <mergeCell ref="F73:G73"/>
    <mergeCell ref="H73:I73"/>
    <mergeCell ref="D19:E19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H39:I39"/>
    <mergeCell ref="A41:C41"/>
    <mergeCell ref="H41:I41"/>
    <mergeCell ref="A42:C42"/>
    <mergeCell ref="D42:E42"/>
    <mergeCell ref="F42:G42"/>
    <mergeCell ref="H42:I42"/>
    <mergeCell ref="A35:C35"/>
    <mergeCell ref="A37:C37"/>
    <mergeCell ref="A38:C38"/>
    <mergeCell ref="A39:C39"/>
    <mergeCell ref="D39:E39"/>
    <mergeCell ref="F39:G39"/>
    <mergeCell ref="A33:C33"/>
    <mergeCell ref="D33:E33"/>
    <mergeCell ref="F33:G33"/>
    <mergeCell ref="H33:I33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  <mergeCell ref="A26:C26"/>
    <mergeCell ref="A29:C29"/>
    <mergeCell ref="F29:G29"/>
    <mergeCell ref="A22:C22"/>
    <mergeCell ref="D22:E22"/>
    <mergeCell ref="F22:G22"/>
    <mergeCell ref="H22:I22"/>
    <mergeCell ref="A21:C21"/>
    <mergeCell ref="D21:E21"/>
    <mergeCell ref="F21:G21"/>
    <mergeCell ref="H21:I21"/>
    <mergeCell ref="A18:C18"/>
    <mergeCell ref="D18:E18"/>
    <mergeCell ref="F18:G18"/>
    <mergeCell ref="H18:I18"/>
    <mergeCell ref="A20:C20"/>
    <mergeCell ref="F20:G20"/>
    <mergeCell ref="A16:C16"/>
    <mergeCell ref="D16:E16"/>
    <mergeCell ref="F16:G16"/>
    <mergeCell ref="H16:I16"/>
    <mergeCell ref="A14:C14"/>
    <mergeCell ref="D14:E14"/>
    <mergeCell ref="F14:G14"/>
    <mergeCell ref="H14:I14"/>
    <mergeCell ref="A15:C15"/>
    <mergeCell ref="D15:E15"/>
    <mergeCell ref="F15:G15"/>
    <mergeCell ref="H15:I15"/>
    <mergeCell ref="A12:C12"/>
    <mergeCell ref="A1:I2"/>
    <mergeCell ref="A3:I3"/>
    <mergeCell ref="F5:I5"/>
    <mergeCell ref="H6:I6"/>
    <mergeCell ref="A7:C7"/>
    <mergeCell ref="D7:I7"/>
    <mergeCell ref="A10:C10"/>
    <mergeCell ref="D10:E10"/>
    <mergeCell ref="F10:G10"/>
    <mergeCell ref="H10:I10"/>
    <mergeCell ref="A11:C11"/>
    <mergeCell ref="D11:E11"/>
    <mergeCell ref="F11:G11"/>
    <mergeCell ref="H11:I11"/>
    <mergeCell ref="A8:C8"/>
    <mergeCell ref="D8:E8"/>
    <mergeCell ref="F8:G8"/>
    <mergeCell ref="H8:I8"/>
    <mergeCell ref="D9:E9"/>
    <mergeCell ref="F9:G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view="pageBreakPreview" zoomScaleNormal="100" zoomScaleSheetLayoutView="100" workbookViewId="0">
      <selection activeCell="A3" sqref="A3:I3"/>
    </sheetView>
  </sheetViews>
  <sheetFormatPr defaultColWidth="13.140625" defaultRowHeight="13.5"/>
  <cols>
    <col min="1" max="16384" width="13.140625" style="1"/>
  </cols>
  <sheetData>
    <row r="1" spans="1:14">
      <c r="A1" s="175" t="s">
        <v>51</v>
      </c>
      <c r="B1" s="175"/>
      <c r="C1" s="175"/>
      <c r="D1" s="175"/>
      <c r="E1" s="175"/>
      <c r="F1" s="175"/>
      <c r="G1" s="175"/>
      <c r="H1" s="175"/>
      <c r="I1" s="175"/>
    </row>
    <row r="2" spans="1:14">
      <c r="A2" s="175"/>
      <c r="B2" s="175"/>
      <c r="C2" s="175"/>
      <c r="D2" s="175"/>
      <c r="E2" s="175"/>
      <c r="F2" s="175"/>
      <c r="G2" s="175"/>
      <c r="H2" s="175"/>
      <c r="I2" s="175"/>
    </row>
    <row r="3" spans="1:14" s="2" customFormat="1" ht="18" customHeight="1">
      <c r="A3" s="129" t="s">
        <v>62</v>
      </c>
      <c r="B3" s="129"/>
      <c r="C3" s="129"/>
      <c r="D3" s="129"/>
      <c r="E3" s="129"/>
      <c r="F3" s="129"/>
      <c r="G3" s="129"/>
      <c r="H3" s="129"/>
      <c r="I3" s="129"/>
    </row>
    <row r="4" spans="1:14" ht="16.5" customHeight="1"/>
    <row r="5" spans="1:14" ht="17.25" customHeight="1">
      <c r="F5" s="161" t="s">
        <v>59</v>
      </c>
      <c r="G5" s="161"/>
      <c r="H5" s="161"/>
      <c r="I5" s="161"/>
    </row>
    <row r="6" spans="1:14" ht="19.5" customHeight="1">
      <c r="H6" s="161" t="s">
        <v>1</v>
      </c>
      <c r="I6" s="161"/>
    </row>
    <row r="7" spans="1:14" ht="26.25" customHeight="1">
      <c r="A7" s="176" t="s">
        <v>29</v>
      </c>
      <c r="B7" s="177"/>
      <c r="C7" s="177"/>
      <c r="D7" s="177" t="s">
        <v>28</v>
      </c>
      <c r="E7" s="177"/>
      <c r="F7" s="177"/>
      <c r="G7" s="177"/>
      <c r="H7" s="177"/>
      <c r="I7" s="178"/>
    </row>
    <row r="8" spans="1:14" ht="15.95" customHeight="1">
      <c r="A8" s="169" t="s">
        <v>2</v>
      </c>
      <c r="B8" s="170"/>
      <c r="C8" s="170"/>
      <c r="D8" s="179"/>
      <c r="E8" s="180"/>
      <c r="F8" s="181"/>
      <c r="G8" s="181"/>
      <c r="H8" s="179"/>
      <c r="I8" s="180"/>
    </row>
    <row r="9" spans="1:14" ht="15.95" customHeight="1">
      <c r="A9" s="105" t="s">
        <v>54</v>
      </c>
      <c r="B9" s="106"/>
      <c r="C9" s="106"/>
      <c r="D9" s="108"/>
      <c r="E9" s="109"/>
      <c r="F9" s="107"/>
      <c r="G9" s="107"/>
      <c r="H9" s="108"/>
      <c r="I9" s="109"/>
    </row>
    <row r="10" spans="1:14" ht="15.95" customHeight="1">
      <c r="A10" s="105" t="s">
        <v>65</v>
      </c>
      <c r="B10" s="106"/>
      <c r="C10" s="106"/>
      <c r="D10" s="114"/>
      <c r="E10" s="115">
        <v>145000</v>
      </c>
      <c r="F10" s="117"/>
      <c r="G10" s="117">
        <f>+E10</f>
        <v>145000</v>
      </c>
      <c r="H10" s="108"/>
      <c r="I10" s="109"/>
    </row>
    <row r="11" spans="1:14" ht="15.95" customHeight="1">
      <c r="A11" s="105" t="s">
        <v>55</v>
      </c>
      <c r="B11" s="106"/>
      <c r="C11" s="106"/>
      <c r="D11" s="114"/>
      <c r="E11" s="115"/>
      <c r="F11" s="117"/>
      <c r="G11" s="117"/>
      <c r="H11" s="108"/>
      <c r="I11" s="109"/>
    </row>
    <row r="12" spans="1:14" ht="15.95" customHeight="1">
      <c r="A12" s="105" t="s">
        <v>56</v>
      </c>
      <c r="B12" s="106"/>
      <c r="C12" s="106"/>
      <c r="D12" s="114"/>
      <c r="E12" s="115">
        <v>840280</v>
      </c>
      <c r="F12" s="117"/>
      <c r="G12" s="117">
        <f>+E12</f>
        <v>840280</v>
      </c>
      <c r="H12" s="108"/>
      <c r="I12" s="109"/>
    </row>
    <row r="13" spans="1:14" ht="15.95" customHeight="1">
      <c r="A13" s="105" t="s">
        <v>57</v>
      </c>
      <c r="B13" s="106"/>
      <c r="C13" s="106"/>
      <c r="D13" s="114"/>
      <c r="E13" s="115">
        <v>5000000</v>
      </c>
      <c r="F13" s="117"/>
      <c r="G13" s="117">
        <f>+E13</f>
        <v>5000000</v>
      </c>
      <c r="H13" s="108"/>
      <c r="I13" s="109"/>
    </row>
    <row r="14" spans="1:14" ht="15.95" customHeight="1">
      <c r="A14" s="105" t="s">
        <v>58</v>
      </c>
      <c r="B14" s="106"/>
      <c r="C14" s="106"/>
      <c r="D14" s="114"/>
      <c r="E14" s="115">
        <v>0</v>
      </c>
      <c r="F14" s="117"/>
      <c r="G14" s="117"/>
      <c r="H14" s="108"/>
      <c r="I14" s="109"/>
    </row>
    <row r="15" spans="1:14" ht="15.95" customHeight="1">
      <c r="A15" s="111" t="s">
        <v>66</v>
      </c>
      <c r="B15" s="106"/>
      <c r="C15" s="106"/>
      <c r="D15" s="114"/>
      <c r="E15" s="115"/>
      <c r="F15" s="117"/>
      <c r="G15" s="117"/>
      <c r="H15" s="108"/>
      <c r="I15" s="109"/>
    </row>
    <row r="16" spans="1:14" ht="15.95" customHeight="1">
      <c r="A16" s="169" t="s">
        <v>46</v>
      </c>
      <c r="B16" s="170"/>
      <c r="C16" s="171"/>
      <c r="D16" s="172">
        <v>32600</v>
      </c>
      <c r="E16" s="173"/>
      <c r="F16" s="117"/>
      <c r="G16" s="117"/>
      <c r="H16" s="62"/>
      <c r="I16" s="63"/>
      <c r="N16" s="16"/>
    </row>
    <row r="17" spans="1:9" ht="15.95" customHeight="1">
      <c r="A17" s="169" t="s">
        <v>31</v>
      </c>
      <c r="B17" s="170"/>
      <c r="C17" s="171"/>
      <c r="D17" s="167">
        <v>14</v>
      </c>
      <c r="E17" s="168"/>
      <c r="F17" s="167">
        <f>+D16+D17</f>
        <v>32614</v>
      </c>
      <c r="G17" s="168"/>
      <c r="H17" s="35"/>
      <c r="I17" s="36"/>
    </row>
    <row r="18" spans="1:9" ht="15.95" customHeight="1">
      <c r="A18" s="169" t="s">
        <v>34</v>
      </c>
      <c r="B18" s="170"/>
      <c r="C18" s="170"/>
      <c r="D18" s="172"/>
      <c r="E18" s="173"/>
      <c r="F18" s="174"/>
      <c r="G18" s="174"/>
      <c r="H18" s="172">
        <f>SUM(F10:G17)</f>
        <v>6017894</v>
      </c>
      <c r="I18" s="173"/>
    </row>
    <row r="19" spans="1:9" ht="15.95" customHeight="1">
      <c r="A19" s="37"/>
      <c r="B19" s="38"/>
      <c r="C19" s="38"/>
      <c r="D19" s="35"/>
      <c r="E19" s="36"/>
      <c r="F19" s="41"/>
      <c r="G19" s="41"/>
      <c r="H19" s="35"/>
      <c r="I19" s="36"/>
    </row>
    <row r="20" spans="1:9" ht="15.95" customHeight="1">
      <c r="A20" s="169" t="s">
        <v>3</v>
      </c>
      <c r="B20" s="170"/>
      <c r="C20" s="170"/>
      <c r="D20" s="172"/>
      <c r="E20" s="173"/>
      <c r="F20" s="174"/>
      <c r="G20" s="174"/>
      <c r="H20" s="172"/>
      <c r="I20" s="173"/>
    </row>
    <row r="21" spans="1:9" ht="15.95" customHeight="1">
      <c r="A21" s="169" t="s">
        <v>4</v>
      </c>
      <c r="B21" s="170"/>
      <c r="C21" s="170"/>
      <c r="D21" s="172"/>
      <c r="E21" s="173"/>
      <c r="F21" s="174"/>
      <c r="G21" s="174"/>
      <c r="H21" s="172"/>
      <c r="I21" s="173"/>
    </row>
    <row r="22" spans="1:9" ht="15.95" customHeight="1">
      <c r="A22" s="111" t="s">
        <v>68</v>
      </c>
      <c r="B22" s="112"/>
      <c r="C22" s="112"/>
      <c r="D22" s="114"/>
      <c r="E22" s="115">
        <v>741180</v>
      </c>
      <c r="F22" s="117"/>
      <c r="G22" s="117"/>
      <c r="H22" s="114"/>
      <c r="I22" s="115"/>
    </row>
    <row r="23" spans="1:9" ht="15.95" customHeight="1">
      <c r="A23" s="111" t="s">
        <v>70</v>
      </c>
      <c r="B23" s="112"/>
      <c r="C23" s="112"/>
      <c r="D23" s="114"/>
      <c r="E23" s="115">
        <v>600000</v>
      </c>
      <c r="F23" s="117"/>
      <c r="G23" s="117"/>
      <c r="H23" s="114"/>
      <c r="I23" s="115"/>
    </row>
    <row r="24" spans="1:9" ht="15.95" customHeight="1">
      <c r="A24" s="111" t="s">
        <v>76</v>
      </c>
      <c r="B24" s="112"/>
      <c r="C24" s="112"/>
      <c r="D24" s="114"/>
      <c r="E24" s="115">
        <v>108000</v>
      </c>
      <c r="F24" s="117"/>
      <c r="G24" s="117"/>
      <c r="H24" s="114"/>
      <c r="I24" s="115"/>
    </row>
    <row r="25" spans="1:9" ht="15.95" customHeight="1">
      <c r="A25" s="111" t="s">
        <v>74</v>
      </c>
      <c r="B25" s="112"/>
      <c r="C25" s="112"/>
      <c r="D25" s="114"/>
      <c r="E25" s="115">
        <v>368895</v>
      </c>
      <c r="F25" s="117"/>
      <c r="G25" s="117"/>
      <c r="H25" s="114"/>
      <c r="I25" s="115"/>
    </row>
    <row r="26" spans="1:9" ht="15.95" customHeight="1">
      <c r="A26" s="111" t="s">
        <v>69</v>
      </c>
      <c r="B26" s="112"/>
      <c r="C26" s="112"/>
      <c r="D26" s="114"/>
      <c r="E26" s="115">
        <v>103670</v>
      </c>
      <c r="F26" s="117"/>
      <c r="G26" s="117"/>
      <c r="H26" s="114"/>
      <c r="I26" s="115"/>
    </row>
    <row r="27" spans="1:9" ht="15.95" customHeight="1">
      <c r="A27" s="111" t="s">
        <v>83</v>
      </c>
      <c r="B27" s="112"/>
      <c r="C27" s="112"/>
      <c r="D27" s="114"/>
      <c r="E27" s="115">
        <v>340432</v>
      </c>
      <c r="F27" s="117"/>
      <c r="G27" s="117"/>
      <c r="H27" s="114"/>
      <c r="I27" s="115"/>
    </row>
    <row r="28" spans="1:9" ht="15.95" customHeight="1">
      <c r="A28" s="111" t="s">
        <v>75</v>
      </c>
      <c r="B28" s="112"/>
      <c r="C28" s="112"/>
      <c r="D28" s="114"/>
      <c r="E28" s="115">
        <f>11392+11478</f>
        <v>22870</v>
      </c>
      <c r="F28" s="117"/>
      <c r="G28" s="117"/>
      <c r="H28" s="114"/>
      <c r="I28" s="115"/>
    </row>
    <row r="29" spans="1:9" ht="15.95" customHeight="1">
      <c r="A29" s="111" t="s">
        <v>71</v>
      </c>
      <c r="B29" s="112"/>
      <c r="C29" s="112"/>
      <c r="D29" s="114"/>
      <c r="E29" s="115">
        <v>122512</v>
      </c>
      <c r="F29" s="117"/>
      <c r="G29" s="117"/>
      <c r="H29" s="114"/>
      <c r="I29" s="115"/>
    </row>
    <row r="30" spans="1:9" ht="15.95" customHeight="1">
      <c r="A30" s="111" t="s">
        <v>72</v>
      </c>
      <c r="B30" s="112"/>
      <c r="C30" s="112"/>
      <c r="D30" s="114"/>
      <c r="E30" s="115">
        <v>35414</v>
      </c>
      <c r="F30" s="117"/>
      <c r="G30" s="117"/>
      <c r="H30" s="114"/>
      <c r="I30" s="115"/>
    </row>
    <row r="31" spans="1:9" ht="15.95" customHeight="1">
      <c r="A31" s="111" t="s">
        <v>80</v>
      </c>
      <c r="B31" s="112"/>
      <c r="C31" s="112"/>
      <c r="D31" s="114"/>
      <c r="E31" s="115">
        <f>534768-E32</f>
        <v>236401</v>
      </c>
      <c r="F31" s="117"/>
      <c r="G31" s="117"/>
      <c r="H31" s="114"/>
      <c r="I31" s="115"/>
    </row>
    <row r="32" spans="1:9" ht="15.95" customHeight="1">
      <c r="A32" s="111" t="s">
        <v>81</v>
      </c>
      <c r="B32" s="112"/>
      <c r="C32" s="112"/>
      <c r="D32" s="114"/>
      <c r="E32" s="115">
        <v>298367</v>
      </c>
      <c r="F32" s="117"/>
      <c r="G32" s="117"/>
      <c r="H32" s="114"/>
      <c r="I32" s="115"/>
    </row>
    <row r="33" spans="1:14" ht="15.95" customHeight="1">
      <c r="A33" s="111" t="s">
        <v>73</v>
      </c>
      <c r="B33" s="112"/>
      <c r="C33" s="112"/>
      <c r="D33" s="114"/>
      <c r="E33" s="115">
        <v>315330</v>
      </c>
      <c r="F33" s="117"/>
      <c r="G33" s="117"/>
      <c r="H33" s="114"/>
      <c r="I33" s="115"/>
    </row>
    <row r="34" spans="1:14" ht="15.95" customHeight="1">
      <c r="A34" s="111" t="s">
        <v>82</v>
      </c>
      <c r="B34" s="112"/>
      <c r="C34" s="112"/>
      <c r="D34" s="114"/>
      <c r="E34" s="115">
        <v>1476151</v>
      </c>
      <c r="F34" s="117"/>
      <c r="G34" s="117"/>
      <c r="H34" s="114"/>
      <c r="I34" s="115"/>
    </row>
    <row r="35" spans="1:14" ht="15.95" customHeight="1">
      <c r="A35" s="169" t="s">
        <v>14</v>
      </c>
      <c r="B35" s="170"/>
      <c r="C35" s="171"/>
      <c r="D35" s="64"/>
      <c r="E35" s="65"/>
      <c r="F35" s="174">
        <f>SUM(E22:E34)</f>
        <v>4769222</v>
      </c>
      <c r="G35" s="173"/>
      <c r="H35" s="172"/>
      <c r="I35" s="173"/>
    </row>
    <row r="36" spans="1:14" ht="15.95" customHeight="1">
      <c r="A36" s="169" t="s">
        <v>5</v>
      </c>
      <c r="B36" s="170"/>
      <c r="C36" s="170"/>
      <c r="D36" s="182"/>
      <c r="E36" s="183"/>
      <c r="F36" s="174"/>
      <c r="G36" s="174"/>
      <c r="H36" s="172"/>
      <c r="I36" s="173"/>
    </row>
    <row r="37" spans="1:14" ht="15.95" customHeight="1">
      <c r="A37" s="111" t="s">
        <v>91</v>
      </c>
      <c r="B37" s="112"/>
      <c r="C37" s="112"/>
      <c r="D37" s="118"/>
      <c r="E37" s="119"/>
      <c r="F37" s="117"/>
      <c r="G37" s="117"/>
      <c r="H37" s="114"/>
      <c r="I37" s="115"/>
    </row>
    <row r="38" spans="1:14" ht="15.95" customHeight="1">
      <c r="A38" s="79" t="s">
        <v>67</v>
      </c>
      <c r="B38" s="80"/>
      <c r="C38" s="80"/>
      <c r="D38" s="84"/>
      <c r="E38" s="85">
        <v>800000</v>
      </c>
      <c r="F38" s="83"/>
      <c r="G38" s="83"/>
      <c r="H38" s="81"/>
      <c r="I38" s="82"/>
    </row>
    <row r="39" spans="1:14" ht="15.95" customHeight="1">
      <c r="A39" s="79" t="s">
        <v>52</v>
      </c>
      <c r="B39" s="80"/>
      <c r="C39" s="80"/>
      <c r="D39" s="84"/>
      <c r="E39" s="85">
        <v>1050</v>
      </c>
      <c r="F39" s="83"/>
      <c r="G39" s="83"/>
      <c r="H39" s="81"/>
      <c r="I39" s="82"/>
    </row>
    <row r="40" spans="1:14" ht="15.95" customHeight="1">
      <c r="A40" s="79" t="s">
        <v>78</v>
      </c>
      <c r="B40" s="80"/>
      <c r="C40" s="80"/>
      <c r="D40" s="84"/>
      <c r="E40" s="85">
        <v>2497</v>
      </c>
      <c r="F40" s="83"/>
      <c r="G40" s="83"/>
      <c r="H40" s="81"/>
      <c r="I40" s="82"/>
    </row>
    <row r="41" spans="1:14" ht="15.95" customHeight="1">
      <c r="A41" s="79" t="s">
        <v>79</v>
      </c>
      <c r="B41" s="80"/>
      <c r="C41" s="80"/>
      <c r="D41" s="84"/>
      <c r="E41" s="85">
        <v>1988</v>
      </c>
      <c r="F41" s="83"/>
      <c r="G41" s="83"/>
      <c r="H41" s="81"/>
      <c r="I41" s="82"/>
    </row>
    <row r="42" spans="1:14" ht="15.95" customHeight="1">
      <c r="A42" s="111" t="s">
        <v>77</v>
      </c>
      <c r="B42" s="112"/>
      <c r="C42" s="112"/>
      <c r="D42" s="118"/>
      <c r="E42" s="119">
        <v>19000</v>
      </c>
      <c r="F42" s="117"/>
      <c r="G42" s="117"/>
      <c r="H42" s="114"/>
      <c r="I42" s="115"/>
    </row>
    <row r="43" spans="1:14" ht="15.95" customHeight="1">
      <c r="A43" s="37" t="s">
        <v>32</v>
      </c>
      <c r="B43" s="38"/>
      <c r="C43" s="38"/>
      <c r="D43" s="39"/>
      <c r="E43" s="40">
        <f>SUM(E38:E42)</f>
        <v>824535</v>
      </c>
      <c r="F43" s="41"/>
      <c r="G43" s="41"/>
      <c r="H43" s="35"/>
      <c r="I43" s="36"/>
    </row>
    <row r="44" spans="1:14" ht="15.95" customHeight="1">
      <c r="A44" s="169" t="s">
        <v>33</v>
      </c>
      <c r="B44" s="170"/>
      <c r="C44" s="171"/>
      <c r="D44" s="188"/>
      <c r="E44" s="189"/>
      <c r="F44" s="190">
        <f>E43</f>
        <v>824535</v>
      </c>
      <c r="G44" s="190"/>
      <c r="H44" s="184"/>
      <c r="I44" s="185"/>
      <c r="N44" s="16"/>
    </row>
    <row r="45" spans="1:14" ht="15.95" customHeight="1">
      <c r="A45" s="37" t="s">
        <v>35</v>
      </c>
      <c r="B45" s="38"/>
      <c r="C45" s="38"/>
      <c r="D45" s="35"/>
      <c r="E45" s="36"/>
      <c r="F45" s="41"/>
      <c r="G45" s="41"/>
      <c r="H45" s="42"/>
      <c r="I45" s="43">
        <f>F35+F44</f>
        <v>5593757</v>
      </c>
      <c r="N45" s="16"/>
    </row>
    <row r="46" spans="1:14" ht="15.95" customHeight="1">
      <c r="A46" s="37" t="s">
        <v>36</v>
      </c>
      <c r="B46" s="38"/>
      <c r="C46" s="38"/>
      <c r="D46" s="35"/>
      <c r="E46" s="36"/>
      <c r="F46" s="41"/>
      <c r="G46" s="41"/>
      <c r="H46" s="28"/>
      <c r="I46" s="19">
        <f>H18-I45</f>
        <v>424137</v>
      </c>
      <c r="N46" s="16"/>
    </row>
    <row r="47" spans="1:14" ht="15.95" customHeight="1">
      <c r="A47" s="169"/>
      <c r="B47" s="170"/>
      <c r="C47" s="170"/>
      <c r="D47" s="35"/>
      <c r="E47" s="36"/>
      <c r="F47" s="41"/>
      <c r="G47" s="41"/>
      <c r="H47" s="42"/>
      <c r="I47" s="43"/>
    </row>
    <row r="48" spans="1:14" ht="15.95" customHeight="1">
      <c r="A48" s="169" t="s">
        <v>37</v>
      </c>
      <c r="B48" s="170"/>
      <c r="C48" s="170"/>
      <c r="D48" s="35"/>
      <c r="E48" s="36"/>
      <c r="F48" s="41"/>
      <c r="G48" s="41"/>
      <c r="H48" s="42"/>
      <c r="I48" s="43">
        <f>I46</f>
        <v>424137</v>
      </c>
    </row>
    <row r="49" spans="1:9" ht="15.95" customHeight="1">
      <c r="A49" s="169" t="s">
        <v>38</v>
      </c>
      <c r="B49" s="170"/>
      <c r="C49" s="170"/>
      <c r="D49" s="172"/>
      <c r="E49" s="173"/>
      <c r="F49" s="174"/>
      <c r="G49" s="174"/>
      <c r="H49" s="186">
        <v>0</v>
      </c>
      <c r="I49" s="187"/>
    </row>
    <row r="50" spans="1:9" ht="15.95" customHeight="1">
      <c r="A50" s="169" t="s">
        <v>6</v>
      </c>
      <c r="B50" s="170"/>
      <c r="C50" s="170"/>
      <c r="D50" s="172"/>
      <c r="E50" s="173"/>
      <c r="F50" s="174"/>
      <c r="G50" s="174"/>
      <c r="H50" s="184">
        <f>I48-H49</f>
        <v>424137</v>
      </c>
      <c r="I50" s="185"/>
    </row>
    <row r="51" spans="1:9" ht="15.95" customHeight="1">
      <c r="A51" s="169" t="s">
        <v>7</v>
      </c>
      <c r="B51" s="170"/>
      <c r="C51" s="170"/>
      <c r="D51" s="172"/>
      <c r="E51" s="173"/>
      <c r="F51" s="174"/>
      <c r="G51" s="174"/>
      <c r="H51" s="186">
        <v>19407</v>
      </c>
      <c r="I51" s="187"/>
    </row>
    <row r="52" spans="1:9" ht="15.95" customHeight="1" thickBot="1">
      <c r="A52" s="169" t="s">
        <v>8</v>
      </c>
      <c r="B52" s="170"/>
      <c r="C52" s="170"/>
      <c r="D52" s="172"/>
      <c r="E52" s="173"/>
      <c r="F52" s="174"/>
      <c r="G52" s="174"/>
      <c r="H52" s="194">
        <f>H50+H51</f>
        <v>443544</v>
      </c>
      <c r="I52" s="195"/>
    </row>
    <row r="53" spans="1:9" ht="15.95" customHeight="1" thickTop="1">
      <c r="A53" s="191"/>
      <c r="B53" s="192"/>
      <c r="C53" s="192"/>
      <c r="D53" s="167"/>
      <c r="E53" s="168"/>
      <c r="F53" s="190"/>
      <c r="G53" s="190"/>
      <c r="H53" s="186"/>
      <c r="I53" s="187"/>
    </row>
    <row r="54" spans="1:9" ht="15.95" customHeight="1">
      <c r="A54" s="160"/>
      <c r="B54" s="160"/>
      <c r="C54" s="160"/>
      <c r="D54" s="161"/>
      <c r="E54" s="161"/>
      <c r="F54" s="161"/>
      <c r="G54" s="161"/>
      <c r="H54" s="193"/>
      <c r="I54" s="193"/>
    </row>
    <row r="55" spans="1:9">
      <c r="A55" s="160"/>
      <c r="B55" s="160"/>
      <c r="C55" s="160"/>
      <c r="D55" s="161"/>
      <c r="E55" s="161"/>
      <c r="F55" s="161"/>
      <c r="G55" s="161"/>
      <c r="H55" s="193"/>
      <c r="I55" s="193"/>
    </row>
    <row r="56" spans="1:9">
      <c r="A56" s="160"/>
      <c r="B56" s="160"/>
      <c r="C56" s="160"/>
      <c r="D56" s="161"/>
      <c r="E56" s="161"/>
      <c r="F56" s="161"/>
      <c r="G56" s="161"/>
      <c r="H56" s="161"/>
      <c r="I56" s="161"/>
    </row>
    <row r="57" spans="1:9">
      <c r="A57" s="160"/>
      <c r="B57" s="160"/>
      <c r="C57" s="160"/>
      <c r="D57" s="161"/>
      <c r="E57" s="161"/>
      <c r="F57" s="161"/>
      <c r="G57" s="161"/>
      <c r="H57" s="161"/>
      <c r="I57" s="161"/>
    </row>
    <row r="58" spans="1:9">
      <c r="A58" s="160"/>
      <c r="B58" s="160"/>
      <c r="C58" s="160"/>
      <c r="D58" s="161"/>
      <c r="E58" s="161"/>
      <c r="F58" s="161"/>
      <c r="G58" s="161"/>
      <c r="H58" s="161"/>
      <c r="I58" s="161"/>
    </row>
    <row r="59" spans="1:9">
      <c r="A59" s="160"/>
      <c r="B59" s="160"/>
      <c r="C59" s="160"/>
      <c r="D59" s="161"/>
      <c r="E59" s="161"/>
      <c r="F59" s="161"/>
      <c r="G59" s="161"/>
      <c r="H59" s="161"/>
      <c r="I59" s="161"/>
    </row>
    <row r="60" spans="1:9">
      <c r="A60" s="160"/>
      <c r="B60" s="160"/>
      <c r="C60" s="160"/>
      <c r="D60" s="161"/>
      <c r="E60" s="161"/>
      <c r="F60" s="161"/>
      <c r="G60" s="161"/>
      <c r="H60" s="161"/>
      <c r="I60" s="161"/>
    </row>
    <row r="61" spans="1:9">
      <c r="A61" s="160"/>
      <c r="B61" s="160"/>
      <c r="C61" s="160"/>
      <c r="D61" s="161"/>
      <c r="E61" s="161"/>
      <c r="F61" s="161"/>
      <c r="G61" s="161"/>
      <c r="H61" s="161"/>
      <c r="I61" s="161"/>
    </row>
    <row r="62" spans="1:9">
      <c r="A62" s="160"/>
      <c r="B62" s="160"/>
      <c r="C62" s="160"/>
      <c r="D62" s="161"/>
      <c r="E62" s="161"/>
      <c r="F62" s="161"/>
      <c r="G62" s="161"/>
      <c r="H62" s="161"/>
      <c r="I62" s="161"/>
    </row>
    <row r="63" spans="1:9">
      <c r="A63" s="160"/>
      <c r="B63" s="160"/>
      <c r="C63" s="160"/>
      <c r="D63" s="161"/>
      <c r="E63" s="161"/>
      <c r="F63" s="161"/>
      <c r="G63" s="161"/>
      <c r="H63" s="161"/>
      <c r="I63" s="161"/>
    </row>
    <row r="64" spans="1:9">
      <c r="A64" s="160"/>
      <c r="B64" s="160"/>
      <c r="C64" s="160"/>
      <c r="D64" s="161"/>
      <c r="E64" s="161"/>
      <c r="F64" s="161"/>
      <c r="G64" s="161"/>
      <c r="H64" s="161"/>
      <c r="I64" s="161"/>
    </row>
    <row r="65" spans="1:9">
      <c r="A65" s="160"/>
      <c r="B65" s="160"/>
      <c r="C65" s="160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1"/>
      <c r="E66" s="161"/>
      <c r="F66" s="161"/>
      <c r="G66" s="161"/>
      <c r="H66" s="161"/>
      <c r="I66" s="161"/>
    </row>
    <row r="67" spans="1:9">
      <c r="A67" s="160"/>
      <c r="B67" s="160"/>
      <c r="C67" s="160"/>
      <c r="D67" s="161"/>
      <c r="E67" s="161"/>
      <c r="F67" s="161"/>
      <c r="G67" s="161"/>
      <c r="H67" s="161"/>
      <c r="I67" s="161"/>
    </row>
    <row r="68" spans="1:9">
      <c r="A68" s="160"/>
      <c r="B68" s="160"/>
      <c r="C68" s="160"/>
      <c r="D68" s="161"/>
      <c r="E68" s="161"/>
      <c r="F68" s="161"/>
      <c r="G68" s="161"/>
      <c r="H68" s="161"/>
      <c r="I68" s="161"/>
    </row>
    <row r="69" spans="1:9">
      <c r="A69" s="160"/>
      <c r="B69" s="160"/>
      <c r="C69" s="160"/>
      <c r="D69" s="161"/>
      <c r="E69" s="161"/>
      <c r="F69" s="161"/>
      <c r="G69" s="161"/>
      <c r="H69" s="161"/>
      <c r="I69" s="161"/>
    </row>
    <row r="70" spans="1:9">
      <c r="A70" s="160"/>
      <c r="B70" s="160"/>
      <c r="C70" s="160"/>
      <c r="D70" s="161"/>
      <c r="E70" s="161"/>
      <c r="F70" s="161"/>
      <c r="G70" s="161"/>
      <c r="H70" s="161"/>
      <c r="I70" s="161"/>
    </row>
    <row r="71" spans="1:9">
      <c r="A71" s="160"/>
      <c r="B71" s="160"/>
      <c r="C71" s="160"/>
      <c r="D71" s="161"/>
      <c r="E71" s="161"/>
      <c r="F71" s="161"/>
      <c r="G71" s="161"/>
      <c r="H71" s="161"/>
      <c r="I71" s="161"/>
    </row>
    <row r="72" spans="1:9">
      <c r="A72" s="160"/>
      <c r="B72" s="160"/>
      <c r="C72" s="160"/>
      <c r="D72" s="161"/>
      <c r="E72" s="161"/>
      <c r="F72" s="161"/>
      <c r="G72" s="161"/>
      <c r="H72" s="161"/>
      <c r="I72" s="161"/>
    </row>
    <row r="73" spans="1:9">
      <c r="A73" s="160"/>
      <c r="B73" s="160"/>
      <c r="C73" s="160"/>
      <c r="D73" s="161"/>
      <c r="E73" s="161"/>
      <c r="F73" s="161"/>
      <c r="G73" s="161"/>
      <c r="H73" s="161"/>
      <c r="I73" s="161"/>
    </row>
    <row r="74" spans="1:9">
      <c r="A74" s="160"/>
      <c r="B74" s="160"/>
      <c r="C74" s="160"/>
      <c r="D74" s="161"/>
      <c r="E74" s="161"/>
      <c r="F74" s="161"/>
      <c r="G74" s="161"/>
      <c r="H74" s="161"/>
      <c r="I74" s="161"/>
    </row>
    <row r="75" spans="1:9">
      <c r="A75" s="160"/>
      <c r="B75" s="160"/>
      <c r="C75" s="160"/>
      <c r="D75" s="161"/>
      <c r="E75" s="161"/>
      <c r="F75" s="161"/>
      <c r="G75" s="161"/>
      <c r="H75" s="161"/>
      <c r="I75" s="161"/>
    </row>
    <row r="76" spans="1:9">
      <c r="A76" s="160"/>
      <c r="B76" s="160"/>
      <c r="C76" s="160"/>
      <c r="D76" s="161"/>
      <c r="E76" s="161"/>
      <c r="F76" s="161"/>
      <c r="G76" s="161"/>
      <c r="H76" s="161"/>
      <c r="I76" s="161"/>
    </row>
    <row r="77" spans="1:9">
      <c r="A77" s="160"/>
      <c r="B77" s="160"/>
      <c r="C77" s="160"/>
      <c r="D77" s="161"/>
      <c r="E77" s="161"/>
      <c r="F77" s="161"/>
      <c r="G77" s="161"/>
      <c r="H77" s="161"/>
      <c r="I77" s="161"/>
    </row>
    <row r="78" spans="1:9">
      <c r="A78" s="160"/>
      <c r="B78" s="160"/>
      <c r="C78" s="160"/>
      <c r="D78" s="161"/>
      <c r="E78" s="161"/>
      <c r="F78" s="164"/>
      <c r="G78" s="164"/>
      <c r="H78" s="161"/>
      <c r="I78" s="161"/>
    </row>
    <row r="79" spans="1:9">
      <c r="A79" s="164"/>
      <c r="B79" s="164"/>
      <c r="C79" s="164"/>
      <c r="D79" s="161"/>
      <c r="E79" s="161"/>
      <c r="F79" s="164"/>
      <c r="G79" s="164"/>
      <c r="H79" s="164"/>
      <c r="I79" s="164"/>
    </row>
    <row r="80" spans="1:9">
      <c r="A80" s="164"/>
      <c r="B80" s="164"/>
      <c r="C80" s="164"/>
      <c r="D80" s="161"/>
      <c r="E80" s="161"/>
      <c r="F80" s="164"/>
      <c r="G80" s="164"/>
      <c r="H80" s="164"/>
      <c r="I80" s="164"/>
    </row>
    <row r="81" spans="1:9">
      <c r="A81" s="164"/>
      <c r="B81" s="164"/>
      <c r="C81" s="164"/>
      <c r="D81" s="161"/>
      <c r="E81" s="161"/>
      <c r="F81" s="164"/>
      <c r="G81" s="164"/>
      <c r="H81" s="164"/>
      <c r="I81" s="164"/>
    </row>
    <row r="82" spans="1:9">
      <c r="A82" s="164"/>
      <c r="B82" s="164"/>
      <c r="C82" s="164"/>
      <c r="D82" s="161"/>
      <c r="E82" s="161"/>
      <c r="F82" s="164"/>
      <c r="G82" s="164"/>
      <c r="H82" s="164"/>
      <c r="I82" s="164"/>
    </row>
    <row r="83" spans="1:9">
      <c r="A83" s="164"/>
      <c r="B83" s="164"/>
      <c r="C83" s="164"/>
      <c r="D83" s="164"/>
      <c r="E83" s="164"/>
      <c r="F83" s="164"/>
      <c r="G83" s="164"/>
      <c r="H83" s="164"/>
      <c r="I83" s="164"/>
    </row>
  </sheetData>
  <mergeCells count="180">
    <mergeCell ref="H79:I79"/>
    <mergeCell ref="A80:C80"/>
    <mergeCell ref="D80:E80"/>
    <mergeCell ref="F80:G80"/>
    <mergeCell ref="H80:I80"/>
    <mergeCell ref="A77:C77"/>
    <mergeCell ref="D77:E77"/>
    <mergeCell ref="F77:G77"/>
    <mergeCell ref="A83:C83"/>
    <mergeCell ref="D83:E83"/>
    <mergeCell ref="F83:G83"/>
    <mergeCell ref="A79:C79"/>
    <mergeCell ref="D79:E79"/>
    <mergeCell ref="F79:G79"/>
    <mergeCell ref="H83:I83"/>
    <mergeCell ref="A81:C81"/>
    <mergeCell ref="D81:E81"/>
    <mergeCell ref="F81:G81"/>
    <mergeCell ref="H81:I81"/>
    <mergeCell ref="A82:C82"/>
    <mergeCell ref="D82:E82"/>
    <mergeCell ref="F82:G82"/>
    <mergeCell ref="H82:I82"/>
    <mergeCell ref="H77:I77"/>
    <mergeCell ref="A78:C78"/>
    <mergeCell ref="D78:E78"/>
    <mergeCell ref="F78:G78"/>
    <mergeCell ref="H78:I78"/>
    <mergeCell ref="H75:I75"/>
    <mergeCell ref="A76:C76"/>
    <mergeCell ref="D76:E76"/>
    <mergeCell ref="F76:G76"/>
    <mergeCell ref="H76:I76"/>
    <mergeCell ref="A75:C75"/>
    <mergeCell ref="D75:E75"/>
    <mergeCell ref="F75:G75"/>
    <mergeCell ref="A73:C73"/>
    <mergeCell ref="D73:E73"/>
    <mergeCell ref="F73:G73"/>
    <mergeCell ref="H73:I73"/>
    <mergeCell ref="A74:C74"/>
    <mergeCell ref="D74:E74"/>
    <mergeCell ref="F74:G74"/>
    <mergeCell ref="H74:I74"/>
    <mergeCell ref="H71:I71"/>
    <mergeCell ref="A72:C72"/>
    <mergeCell ref="D72:E72"/>
    <mergeCell ref="F72:G72"/>
    <mergeCell ref="H72:I72"/>
    <mergeCell ref="A71:C71"/>
    <mergeCell ref="D71:E71"/>
    <mergeCell ref="F71:G71"/>
    <mergeCell ref="A69:C69"/>
    <mergeCell ref="D69:E69"/>
    <mergeCell ref="F69:G69"/>
    <mergeCell ref="H69:I69"/>
    <mergeCell ref="A70:C70"/>
    <mergeCell ref="D70:E70"/>
    <mergeCell ref="F70:G70"/>
    <mergeCell ref="H70:I70"/>
    <mergeCell ref="H67:I67"/>
    <mergeCell ref="A68:C68"/>
    <mergeCell ref="D68:E68"/>
    <mergeCell ref="F68:G68"/>
    <mergeCell ref="H68:I68"/>
    <mergeCell ref="A67:C67"/>
    <mergeCell ref="D67:E67"/>
    <mergeCell ref="F67:G67"/>
    <mergeCell ref="A65:C65"/>
    <mergeCell ref="D65:E65"/>
    <mergeCell ref="F65:G65"/>
    <mergeCell ref="H65:I65"/>
    <mergeCell ref="A66:C66"/>
    <mergeCell ref="D66:E66"/>
    <mergeCell ref="F66:G66"/>
    <mergeCell ref="H66:I66"/>
    <mergeCell ref="D63:E63"/>
    <mergeCell ref="F63:G63"/>
    <mergeCell ref="H63:I63"/>
    <mergeCell ref="A64:C64"/>
    <mergeCell ref="D64:E64"/>
    <mergeCell ref="F64:G64"/>
    <mergeCell ref="H64:I64"/>
    <mergeCell ref="A63:C63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50:C50"/>
    <mergeCell ref="D50:E50"/>
    <mergeCell ref="F50:G50"/>
    <mergeCell ref="H50:I50"/>
    <mergeCell ref="A49:C49"/>
    <mergeCell ref="D49:E49"/>
    <mergeCell ref="F49:G49"/>
    <mergeCell ref="H49:I49"/>
    <mergeCell ref="A44:C44"/>
    <mergeCell ref="D44:E44"/>
    <mergeCell ref="F44:G44"/>
    <mergeCell ref="H44:I44"/>
    <mergeCell ref="A36:C36"/>
    <mergeCell ref="D36:E36"/>
    <mergeCell ref="F36:G36"/>
    <mergeCell ref="H36:I36"/>
    <mergeCell ref="A47:C47"/>
    <mergeCell ref="A48:C48"/>
    <mergeCell ref="A35:C35"/>
    <mergeCell ref="F35:G35"/>
    <mergeCell ref="H35:I35"/>
    <mergeCell ref="A1:I2"/>
    <mergeCell ref="A3:I3"/>
    <mergeCell ref="F5:I5"/>
    <mergeCell ref="H6:I6"/>
    <mergeCell ref="A7:C7"/>
    <mergeCell ref="D7:I7"/>
    <mergeCell ref="A18:C18"/>
    <mergeCell ref="D18:E18"/>
    <mergeCell ref="F18:G18"/>
    <mergeCell ref="H18:I18"/>
    <mergeCell ref="A8:C8"/>
    <mergeCell ref="D8:E8"/>
    <mergeCell ref="F8:G8"/>
    <mergeCell ref="H8:I8"/>
    <mergeCell ref="A16:C16"/>
    <mergeCell ref="D16:E16"/>
    <mergeCell ref="F17:G17"/>
    <mergeCell ref="D17:E17"/>
    <mergeCell ref="A17:C17"/>
    <mergeCell ref="A21:C21"/>
    <mergeCell ref="D21:E21"/>
    <mergeCell ref="F21:G21"/>
    <mergeCell ref="H21:I21"/>
    <mergeCell ref="A20:C20"/>
    <mergeCell ref="D20:E20"/>
    <mergeCell ref="F20:G20"/>
    <mergeCell ref="H20:I20"/>
  </mergeCells>
  <phoneticPr fontId="2"/>
  <pageMargins left="0.25" right="0.25" top="0.75" bottom="0.75" header="0.3" footer="0.3"/>
  <pageSetup paperSize="9" scale="81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BreakPreview" zoomScale="60" zoomScaleNormal="100" workbookViewId="0">
      <selection activeCell="J26" sqref="J26"/>
    </sheetView>
  </sheetViews>
  <sheetFormatPr defaultColWidth="9" defaultRowHeight="13.5"/>
  <cols>
    <col min="1" max="1" width="9" style="1"/>
    <col min="2" max="2" width="7.140625" style="1" customWidth="1"/>
    <col min="3" max="3" width="3.28515625" style="1" customWidth="1"/>
    <col min="4" max="4" width="3" style="1" customWidth="1"/>
    <col min="5" max="5" width="20.140625" style="1" customWidth="1"/>
    <col min="6" max="6" width="11.7109375" style="1" customWidth="1"/>
    <col min="7" max="7" width="2.42578125" style="1" hidden="1" customWidth="1"/>
    <col min="8" max="11" width="6.140625" style="1" customWidth="1"/>
    <col min="12" max="16384" width="9" style="1"/>
  </cols>
  <sheetData>
    <row r="1" spans="1:11">
      <c r="A1" s="196" t="s">
        <v>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2" customFormat="1">
      <c r="A3" s="129" t="s">
        <v>60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5" spans="1:11" ht="16.5" customHeight="1">
      <c r="F5" s="161" t="s">
        <v>59</v>
      </c>
      <c r="G5" s="161"/>
      <c r="H5" s="161"/>
      <c r="I5" s="161"/>
      <c r="J5" s="161"/>
      <c r="K5" s="161"/>
    </row>
    <row r="6" spans="1:11" ht="17.25" customHeight="1">
      <c r="J6" s="161" t="s">
        <v>1</v>
      </c>
      <c r="K6" s="161"/>
    </row>
    <row r="7" spans="1:11" ht="26.25" customHeight="1">
      <c r="A7" s="176" t="s">
        <v>29</v>
      </c>
      <c r="B7" s="177"/>
      <c r="C7" s="177"/>
      <c r="D7" s="177"/>
      <c r="E7" s="12"/>
      <c r="F7" s="176" t="s">
        <v>28</v>
      </c>
      <c r="G7" s="177"/>
      <c r="H7" s="177"/>
      <c r="I7" s="177"/>
      <c r="J7" s="177"/>
      <c r="K7" s="178"/>
    </row>
    <row r="8" spans="1:11">
      <c r="A8" s="169" t="s">
        <v>11</v>
      </c>
      <c r="B8" s="170"/>
      <c r="C8" s="170"/>
      <c r="D8" s="170"/>
      <c r="E8" s="11"/>
      <c r="F8" s="179"/>
      <c r="G8" s="197"/>
      <c r="H8" s="179"/>
      <c r="I8" s="180"/>
      <c r="J8" s="179"/>
      <c r="K8" s="180"/>
    </row>
    <row r="9" spans="1:11">
      <c r="A9" s="5"/>
      <c r="B9" s="6"/>
      <c r="C9" s="6"/>
      <c r="D9" s="6"/>
      <c r="E9" s="11"/>
      <c r="F9" s="200"/>
      <c r="G9" s="201"/>
      <c r="H9" s="198"/>
      <c r="I9" s="199"/>
      <c r="J9" s="9"/>
      <c r="K9" s="8"/>
    </row>
    <row r="10" spans="1:11">
      <c r="A10" s="169" t="s">
        <v>9</v>
      </c>
      <c r="B10" s="170"/>
      <c r="C10" s="170"/>
      <c r="D10" s="170"/>
      <c r="E10" s="11"/>
      <c r="F10" s="200"/>
      <c r="G10" s="201"/>
      <c r="H10" s="198"/>
      <c r="I10" s="199"/>
      <c r="J10" s="198"/>
      <c r="K10" s="199"/>
    </row>
    <row r="11" spans="1:11">
      <c r="A11" s="169" t="s">
        <v>41</v>
      </c>
      <c r="B11" s="170"/>
      <c r="C11" s="170"/>
      <c r="D11" s="170"/>
      <c r="E11" s="44" t="s">
        <v>42</v>
      </c>
      <c r="F11" s="45">
        <v>3186</v>
      </c>
      <c r="G11" s="48"/>
      <c r="H11" s="46"/>
      <c r="I11" s="47"/>
      <c r="J11" s="46"/>
      <c r="K11" s="47"/>
    </row>
    <row r="12" spans="1:11">
      <c r="A12" s="169" t="s">
        <v>47</v>
      </c>
      <c r="B12" s="170"/>
      <c r="C12" s="170"/>
      <c r="D12" s="170"/>
      <c r="E12" s="18" t="s">
        <v>49</v>
      </c>
      <c r="F12" s="172">
        <v>1015854</v>
      </c>
      <c r="G12" s="190"/>
      <c r="H12" s="172"/>
      <c r="I12" s="173"/>
      <c r="J12" s="198"/>
      <c r="K12" s="199"/>
    </row>
    <row r="13" spans="1:11">
      <c r="A13" s="66" t="s">
        <v>48</v>
      </c>
      <c r="B13" s="67"/>
      <c r="C13" s="67"/>
      <c r="D13" s="67"/>
      <c r="E13" s="18" t="s">
        <v>49</v>
      </c>
      <c r="F13" s="70">
        <v>383345</v>
      </c>
      <c r="G13" s="68"/>
      <c r="H13" s="70"/>
      <c r="I13" s="69"/>
      <c r="J13" s="77"/>
      <c r="K13" s="76"/>
    </row>
    <row r="14" spans="1:11">
      <c r="A14" s="66" t="s">
        <v>50</v>
      </c>
      <c r="B14" s="67"/>
      <c r="C14" s="67"/>
      <c r="D14" s="67"/>
      <c r="E14" s="18" t="s">
        <v>84</v>
      </c>
      <c r="F14" s="70">
        <v>770241</v>
      </c>
      <c r="G14" s="68"/>
      <c r="H14" s="70"/>
      <c r="I14" s="69"/>
      <c r="J14" s="77"/>
      <c r="K14" s="76"/>
    </row>
    <row r="15" spans="1:11">
      <c r="A15" s="111" t="s">
        <v>85</v>
      </c>
      <c r="B15" s="112"/>
      <c r="C15" s="112"/>
      <c r="D15" s="112"/>
      <c r="E15" s="18" t="s">
        <v>86</v>
      </c>
      <c r="F15" s="114">
        <v>2096844</v>
      </c>
      <c r="G15" s="117"/>
      <c r="H15" s="114"/>
      <c r="I15" s="115"/>
      <c r="J15" s="120"/>
      <c r="K15" s="121"/>
    </row>
    <row r="16" spans="1:11">
      <c r="A16" s="169" t="s">
        <v>10</v>
      </c>
      <c r="B16" s="170"/>
      <c r="C16" s="170"/>
      <c r="D16" s="170"/>
      <c r="E16" s="11"/>
      <c r="F16" s="172"/>
      <c r="G16" s="174"/>
      <c r="H16" s="172">
        <f>SUM(F11:F15)</f>
        <v>4269470</v>
      </c>
      <c r="I16" s="173"/>
      <c r="J16" s="198"/>
      <c r="K16" s="199"/>
    </row>
    <row r="17" spans="1:11">
      <c r="A17" s="169"/>
      <c r="B17" s="170"/>
      <c r="C17" s="170"/>
      <c r="D17" s="170"/>
      <c r="E17" s="11"/>
      <c r="F17" s="198"/>
      <c r="G17" s="181"/>
      <c r="H17" s="198"/>
      <c r="I17" s="199"/>
      <c r="J17" s="198"/>
      <c r="K17" s="199"/>
    </row>
    <row r="18" spans="1:11">
      <c r="A18" s="169" t="s">
        <v>17</v>
      </c>
      <c r="B18" s="170"/>
      <c r="C18" s="170"/>
      <c r="D18" s="170"/>
      <c r="E18" s="11"/>
      <c r="F18" s="198"/>
      <c r="G18" s="181"/>
      <c r="H18" s="198"/>
      <c r="I18" s="199"/>
      <c r="J18" s="198"/>
      <c r="K18" s="199"/>
    </row>
    <row r="19" spans="1:11">
      <c r="A19" s="5" t="s">
        <v>26</v>
      </c>
      <c r="B19" s="6"/>
      <c r="C19" s="6"/>
      <c r="D19" s="6"/>
      <c r="E19" s="11"/>
      <c r="F19" s="9"/>
      <c r="G19" s="7"/>
      <c r="H19" s="9"/>
      <c r="I19" s="8"/>
      <c r="J19" s="9"/>
      <c r="K19" s="8"/>
    </row>
    <row r="20" spans="1:11">
      <c r="A20" s="169" t="s">
        <v>12</v>
      </c>
      <c r="B20" s="170"/>
      <c r="C20" s="170"/>
      <c r="D20" s="170"/>
      <c r="E20" s="11" t="s">
        <v>87</v>
      </c>
      <c r="F20" s="55">
        <v>200000</v>
      </c>
      <c r="G20" s="56"/>
      <c r="H20" s="198"/>
      <c r="I20" s="199"/>
      <c r="J20" s="198"/>
      <c r="K20" s="199"/>
    </row>
    <row r="21" spans="1:11">
      <c r="A21" s="5" t="s">
        <v>27</v>
      </c>
      <c r="B21" s="6"/>
      <c r="C21" s="6"/>
      <c r="D21" s="6"/>
      <c r="E21" s="11"/>
      <c r="F21" s="15">
        <f>SUM(F20:F20)</f>
        <v>200000</v>
      </c>
      <c r="G21" s="14"/>
      <c r="H21" s="9"/>
      <c r="I21" s="8"/>
      <c r="J21" s="9"/>
      <c r="K21" s="8"/>
    </row>
    <row r="22" spans="1:11">
      <c r="A22" s="169" t="s">
        <v>13</v>
      </c>
      <c r="B22" s="170"/>
      <c r="C22" s="170"/>
      <c r="D22" s="170"/>
      <c r="E22" s="11"/>
      <c r="F22" s="10"/>
      <c r="G22" s="14"/>
      <c r="H22" s="202">
        <f>SUM(F21)</f>
        <v>200000</v>
      </c>
      <c r="I22" s="203"/>
      <c r="J22" s="9"/>
      <c r="K22" s="8"/>
    </row>
    <row r="23" spans="1:11">
      <c r="A23" s="169"/>
      <c r="B23" s="170"/>
      <c r="C23" s="170"/>
      <c r="D23" s="170"/>
      <c r="E23" s="11"/>
      <c r="F23" s="198"/>
      <c r="G23" s="181"/>
      <c r="H23" s="198"/>
      <c r="I23" s="199"/>
      <c r="J23" s="200"/>
      <c r="K23" s="215"/>
    </row>
    <row r="24" spans="1:11">
      <c r="A24" s="210" t="s">
        <v>15</v>
      </c>
      <c r="B24" s="192"/>
      <c r="C24" s="192"/>
      <c r="D24" s="192"/>
      <c r="E24" s="13"/>
      <c r="F24" s="211"/>
      <c r="G24" s="212"/>
      <c r="H24" s="211"/>
      <c r="I24" s="203"/>
      <c r="J24" s="167">
        <f>SUM(H16:I22)</f>
        <v>4469470</v>
      </c>
      <c r="K24" s="168"/>
    </row>
    <row r="25" spans="1:11">
      <c r="A25" s="213"/>
      <c r="B25" s="214"/>
      <c r="C25" s="214"/>
      <c r="D25" s="214"/>
      <c r="E25" s="61"/>
      <c r="F25" s="179"/>
      <c r="G25" s="197"/>
      <c r="H25" s="179"/>
      <c r="I25" s="180"/>
      <c r="J25" s="57"/>
      <c r="K25" s="58"/>
    </row>
    <row r="26" spans="1:11">
      <c r="A26" s="169" t="s">
        <v>16</v>
      </c>
      <c r="B26" s="170"/>
      <c r="C26" s="170"/>
      <c r="D26" s="170"/>
      <c r="E26" s="11"/>
      <c r="F26" s="198"/>
      <c r="G26" s="181"/>
      <c r="H26" s="198"/>
      <c r="I26" s="199"/>
      <c r="J26" s="9"/>
      <c r="K26" s="8"/>
    </row>
    <row r="27" spans="1:11">
      <c r="A27" s="169"/>
      <c r="B27" s="170"/>
      <c r="C27" s="170"/>
      <c r="D27" s="170"/>
      <c r="E27" s="11"/>
      <c r="F27" s="198"/>
      <c r="G27" s="181"/>
      <c r="H27" s="198"/>
      <c r="I27" s="199"/>
      <c r="J27" s="9"/>
      <c r="K27" s="8"/>
    </row>
    <row r="28" spans="1:11">
      <c r="A28" s="169" t="s">
        <v>40</v>
      </c>
      <c r="B28" s="170"/>
      <c r="C28" s="170"/>
      <c r="D28" s="170"/>
      <c r="E28" s="52"/>
      <c r="F28" s="53"/>
      <c r="G28" s="51"/>
      <c r="H28" s="53"/>
      <c r="I28" s="54"/>
      <c r="J28" s="53"/>
      <c r="K28" s="54"/>
    </row>
    <row r="29" spans="1:11">
      <c r="A29" s="169" t="s">
        <v>89</v>
      </c>
      <c r="B29" s="170"/>
      <c r="C29" s="170"/>
      <c r="D29" s="170"/>
      <c r="E29" s="52" t="s">
        <v>90</v>
      </c>
      <c r="F29" s="49">
        <v>4000000</v>
      </c>
      <c r="G29" s="50"/>
      <c r="H29" s="53"/>
      <c r="I29" s="54"/>
      <c r="J29" s="53"/>
      <c r="K29" s="54"/>
    </row>
    <row r="30" spans="1:11">
      <c r="A30" s="169" t="s">
        <v>43</v>
      </c>
      <c r="B30" s="170"/>
      <c r="C30" s="170"/>
      <c r="D30" s="170"/>
      <c r="E30" s="113" t="s">
        <v>88</v>
      </c>
      <c r="F30" s="116">
        <v>25926</v>
      </c>
      <c r="G30" s="117"/>
      <c r="H30" s="120"/>
      <c r="I30" s="121"/>
      <c r="J30" s="120"/>
      <c r="K30" s="121"/>
    </row>
    <row r="31" spans="1:11">
      <c r="A31" s="169" t="s">
        <v>44</v>
      </c>
      <c r="B31" s="170"/>
      <c r="C31" s="170"/>
      <c r="D31" s="170"/>
      <c r="E31" s="52"/>
      <c r="F31" s="172"/>
      <c r="G31" s="173"/>
      <c r="H31" s="167">
        <f>SUM(F29:F30)</f>
        <v>4025926</v>
      </c>
      <c r="I31" s="168"/>
      <c r="J31" s="53"/>
      <c r="K31" s="54"/>
    </row>
    <row r="32" spans="1:11">
      <c r="A32" s="5"/>
      <c r="B32" s="6"/>
      <c r="C32" s="6"/>
      <c r="D32" s="6"/>
      <c r="E32" s="11"/>
      <c r="F32" s="9"/>
      <c r="G32" s="7"/>
      <c r="H32" s="9"/>
      <c r="I32" s="8"/>
      <c r="J32" s="9"/>
      <c r="K32" s="8"/>
    </row>
    <row r="33" spans="1:13">
      <c r="A33" s="209" t="s">
        <v>18</v>
      </c>
      <c r="B33" s="170"/>
      <c r="C33" s="170"/>
      <c r="D33" s="170"/>
      <c r="E33" s="59"/>
      <c r="F33" s="198"/>
      <c r="G33" s="181"/>
      <c r="H33" s="198"/>
      <c r="I33" s="199"/>
      <c r="J33" s="172">
        <f>SUM(H31:I31)</f>
        <v>4025926</v>
      </c>
      <c r="K33" s="173"/>
    </row>
    <row r="34" spans="1:13">
      <c r="A34" s="5"/>
      <c r="B34" s="6"/>
      <c r="C34" s="6"/>
      <c r="D34" s="6"/>
      <c r="E34" s="11"/>
      <c r="F34" s="9"/>
      <c r="G34" s="7"/>
      <c r="H34" s="9"/>
      <c r="I34" s="8"/>
      <c r="J34" s="9"/>
      <c r="K34" s="8"/>
      <c r="M34" s="1" t="s">
        <v>45</v>
      </c>
    </row>
    <row r="35" spans="1:13">
      <c r="A35" s="204" t="s">
        <v>25</v>
      </c>
      <c r="B35" s="205"/>
      <c r="C35" s="205"/>
      <c r="D35" s="205"/>
      <c r="E35" s="60"/>
      <c r="F35" s="206"/>
      <c r="G35" s="207"/>
      <c r="H35" s="206"/>
      <c r="I35" s="208"/>
      <c r="J35" s="216">
        <f>J24-J33</f>
        <v>443544</v>
      </c>
      <c r="K35" s="217"/>
      <c r="M35" s="16">
        <f>+J35-活動計算書!H52</f>
        <v>0</v>
      </c>
    </row>
    <row r="36" spans="1:13">
      <c r="A36" s="160"/>
      <c r="B36" s="160"/>
      <c r="C36" s="160"/>
      <c r="D36" s="160"/>
      <c r="E36" s="4"/>
      <c r="F36" s="161"/>
      <c r="G36" s="161"/>
      <c r="H36" s="161"/>
      <c r="I36" s="161"/>
      <c r="J36" s="161"/>
      <c r="K36" s="161"/>
    </row>
    <row r="37" spans="1:13">
      <c r="A37" s="160"/>
      <c r="B37" s="160"/>
      <c r="C37" s="160"/>
      <c r="D37" s="160"/>
      <c r="E37" s="4"/>
      <c r="F37" s="161"/>
      <c r="G37" s="161"/>
      <c r="H37" s="161"/>
      <c r="I37" s="161"/>
      <c r="J37" s="161"/>
      <c r="K37" s="161"/>
    </row>
    <row r="38" spans="1:13">
      <c r="A38" s="160"/>
      <c r="B38" s="160"/>
      <c r="C38" s="160"/>
      <c r="D38" s="160"/>
      <c r="E38" s="4"/>
      <c r="F38" s="161"/>
      <c r="G38" s="161"/>
      <c r="H38" s="161"/>
      <c r="I38" s="161"/>
      <c r="J38" s="161"/>
      <c r="K38" s="161"/>
    </row>
    <row r="39" spans="1:13">
      <c r="A39" s="160"/>
      <c r="B39" s="160"/>
      <c r="C39" s="160"/>
      <c r="D39" s="160"/>
      <c r="E39" s="4"/>
      <c r="F39" s="161"/>
      <c r="G39" s="161"/>
      <c r="H39" s="161"/>
      <c r="I39" s="161"/>
      <c r="J39" s="161"/>
      <c r="K39" s="161"/>
    </row>
    <row r="40" spans="1:13">
      <c r="A40" s="160"/>
      <c r="B40" s="160"/>
      <c r="C40" s="160"/>
      <c r="D40" s="160"/>
      <c r="E40" s="4"/>
      <c r="F40" s="161"/>
      <c r="G40" s="161"/>
      <c r="H40" s="161"/>
      <c r="I40" s="161"/>
      <c r="J40" s="161"/>
      <c r="K40" s="161"/>
    </row>
    <row r="41" spans="1:13">
      <c r="A41" s="160"/>
      <c r="B41" s="160"/>
      <c r="C41" s="160"/>
      <c r="D41" s="160"/>
      <c r="E41" s="4"/>
      <c r="F41" s="161"/>
      <c r="G41" s="161"/>
      <c r="H41" s="161"/>
      <c r="I41" s="161"/>
      <c r="J41" s="161"/>
      <c r="K41" s="161"/>
    </row>
    <row r="42" spans="1:13">
      <c r="A42" s="160"/>
      <c r="B42" s="160"/>
      <c r="C42" s="160"/>
      <c r="D42" s="160"/>
      <c r="E42" s="4"/>
      <c r="F42" s="161"/>
      <c r="G42" s="161"/>
      <c r="H42" s="161"/>
      <c r="I42" s="161"/>
      <c r="J42" s="161"/>
      <c r="K42" s="161"/>
    </row>
    <row r="43" spans="1:13">
      <c r="A43" s="160"/>
      <c r="B43" s="160"/>
      <c r="C43" s="160"/>
      <c r="D43" s="160"/>
      <c r="E43" s="4"/>
      <c r="F43" s="161"/>
      <c r="G43" s="161"/>
      <c r="H43" s="161"/>
      <c r="I43" s="161"/>
      <c r="J43" s="161"/>
      <c r="K43" s="161"/>
    </row>
    <row r="44" spans="1:13">
      <c r="A44" s="160"/>
      <c r="B44" s="160"/>
      <c r="C44" s="160"/>
      <c r="D44" s="160"/>
      <c r="E44" s="4"/>
      <c r="F44" s="161"/>
      <c r="G44" s="161"/>
      <c r="H44" s="161"/>
      <c r="I44" s="161"/>
      <c r="J44" s="161"/>
      <c r="K44" s="161"/>
    </row>
    <row r="45" spans="1:13">
      <c r="A45" s="160"/>
      <c r="B45" s="160"/>
      <c r="C45" s="160"/>
      <c r="D45" s="160"/>
      <c r="E45" s="4"/>
      <c r="F45" s="161"/>
      <c r="G45" s="161"/>
      <c r="H45" s="161"/>
      <c r="I45" s="161"/>
      <c r="J45" s="161"/>
      <c r="K45" s="161"/>
    </row>
    <row r="46" spans="1:13">
      <c r="A46" s="160"/>
      <c r="B46" s="160"/>
      <c r="C46" s="160"/>
      <c r="D46" s="160"/>
      <c r="E46" s="4"/>
      <c r="F46" s="161"/>
      <c r="G46" s="161"/>
      <c r="H46" s="161"/>
      <c r="I46" s="161"/>
      <c r="J46" s="161"/>
      <c r="K46" s="161"/>
    </row>
    <row r="47" spans="1:13">
      <c r="A47" s="160"/>
      <c r="B47" s="160"/>
      <c r="C47" s="160"/>
      <c r="D47" s="160"/>
      <c r="E47" s="4"/>
      <c r="F47" s="161"/>
      <c r="G47" s="161"/>
      <c r="H47" s="161"/>
      <c r="I47" s="161"/>
      <c r="J47" s="161"/>
      <c r="K47" s="161"/>
    </row>
    <row r="48" spans="1:13">
      <c r="A48" s="160"/>
      <c r="B48" s="160"/>
      <c r="C48" s="160"/>
      <c r="D48" s="160"/>
      <c r="E48" s="4"/>
      <c r="F48" s="161"/>
      <c r="G48" s="161"/>
      <c r="H48" s="161"/>
      <c r="I48" s="161"/>
      <c r="J48" s="161"/>
      <c r="K48" s="161"/>
    </row>
    <row r="49" spans="1:11">
      <c r="A49" s="160"/>
      <c r="B49" s="160"/>
      <c r="C49" s="160"/>
      <c r="D49" s="160"/>
      <c r="E49" s="4"/>
      <c r="F49" s="161"/>
      <c r="G49" s="161"/>
      <c r="H49" s="161"/>
      <c r="I49" s="161"/>
      <c r="J49" s="161"/>
      <c r="K49" s="161"/>
    </row>
    <row r="50" spans="1:11">
      <c r="A50" s="160"/>
      <c r="B50" s="160"/>
      <c r="C50" s="160"/>
      <c r="D50" s="160"/>
      <c r="E50" s="4"/>
      <c r="F50" s="161"/>
      <c r="G50" s="161"/>
      <c r="H50" s="161"/>
      <c r="I50" s="161"/>
      <c r="J50" s="161"/>
      <c r="K50" s="161"/>
    </row>
    <row r="51" spans="1:11">
      <c r="A51" s="160"/>
      <c r="B51" s="160"/>
      <c r="C51" s="160"/>
      <c r="D51" s="160"/>
      <c r="E51" s="4"/>
      <c r="F51" s="161"/>
      <c r="G51" s="161"/>
      <c r="H51" s="161"/>
      <c r="I51" s="161"/>
      <c r="J51" s="161"/>
      <c r="K51" s="161"/>
    </row>
    <row r="52" spans="1:11">
      <c r="A52" s="160"/>
      <c r="B52" s="160"/>
      <c r="C52" s="160"/>
      <c r="D52" s="160"/>
      <c r="E52" s="4"/>
      <c r="F52" s="161"/>
      <c r="G52" s="161"/>
      <c r="H52" s="161"/>
      <c r="I52" s="161"/>
      <c r="J52" s="161"/>
      <c r="K52" s="161"/>
    </row>
    <row r="53" spans="1:11">
      <c r="A53" s="160"/>
      <c r="B53" s="160"/>
      <c r="C53" s="160"/>
      <c r="D53" s="160"/>
      <c r="E53" s="4"/>
      <c r="F53" s="161"/>
      <c r="G53" s="161"/>
      <c r="H53" s="161"/>
      <c r="I53" s="161"/>
      <c r="J53" s="161"/>
      <c r="K53" s="161"/>
    </row>
    <row r="54" spans="1:11">
      <c r="A54" s="160"/>
      <c r="B54" s="160"/>
      <c r="C54" s="160"/>
      <c r="D54" s="160"/>
      <c r="E54" s="4"/>
      <c r="F54" s="161"/>
      <c r="G54" s="161"/>
      <c r="H54" s="161"/>
      <c r="I54" s="161"/>
      <c r="J54" s="161"/>
      <c r="K54" s="161"/>
    </row>
    <row r="55" spans="1:11">
      <c r="A55" s="160"/>
      <c r="B55" s="160"/>
      <c r="C55" s="160"/>
      <c r="D55" s="160"/>
      <c r="E55" s="4"/>
      <c r="F55" s="161"/>
      <c r="G55" s="161"/>
      <c r="H55" s="161"/>
      <c r="I55" s="161"/>
      <c r="J55" s="161"/>
      <c r="K55" s="161"/>
    </row>
    <row r="56" spans="1:11">
      <c r="A56" s="160"/>
      <c r="B56" s="160"/>
      <c r="C56" s="160"/>
      <c r="D56" s="160"/>
      <c r="E56" s="4"/>
      <c r="F56" s="161"/>
      <c r="G56" s="161"/>
      <c r="H56" s="161"/>
      <c r="I56" s="161"/>
      <c r="J56" s="161"/>
      <c r="K56" s="161"/>
    </row>
    <row r="57" spans="1:11">
      <c r="A57" s="160"/>
      <c r="B57" s="160"/>
      <c r="C57" s="160"/>
      <c r="D57" s="160"/>
      <c r="E57" s="4"/>
      <c r="F57" s="161"/>
      <c r="G57" s="161"/>
      <c r="H57" s="161"/>
      <c r="I57" s="161"/>
      <c r="J57" s="161"/>
      <c r="K57" s="161"/>
    </row>
    <row r="58" spans="1:11">
      <c r="A58" s="160"/>
      <c r="B58" s="160"/>
      <c r="C58" s="160"/>
      <c r="D58" s="160"/>
      <c r="E58" s="4"/>
      <c r="F58" s="161"/>
      <c r="G58" s="161"/>
      <c r="H58" s="161"/>
      <c r="I58" s="161"/>
      <c r="J58" s="161"/>
      <c r="K58" s="161"/>
    </row>
    <row r="59" spans="1:11">
      <c r="A59" s="160"/>
      <c r="B59" s="160"/>
      <c r="C59" s="160"/>
      <c r="D59" s="160"/>
      <c r="E59" s="4"/>
      <c r="F59" s="161"/>
      <c r="G59" s="161"/>
      <c r="H59" s="161"/>
      <c r="I59" s="161"/>
      <c r="J59" s="161"/>
      <c r="K59" s="161"/>
    </row>
    <row r="60" spans="1:11">
      <c r="A60" s="160"/>
      <c r="B60" s="160"/>
      <c r="C60" s="160"/>
      <c r="D60" s="160"/>
      <c r="E60" s="4"/>
      <c r="F60" s="161"/>
      <c r="G60" s="161"/>
      <c r="H60" s="164"/>
      <c r="I60" s="164"/>
      <c r="J60" s="161"/>
      <c r="K60" s="161"/>
    </row>
    <row r="61" spans="1:11">
      <c r="A61" s="164"/>
      <c r="B61" s="164"/>
      <c r="C61" s="164"/>
      <c r="D61" s="164"/>
      <c r="E61" s="3"/>
      <c r="F61" s="161"/>
      <c r="G61" s="161"/>
      <c r="H61" s="164"/>
      <c r="I61" s="164"/>
      <c r="J61" s="164"/>
      <c r="K61" s="164"/>
    </row>
    <row r="62" spans="1:11">
      <c r="A62" s="164"/>
      <c r="B62" s="164"/>
      <c r="C62" s="164"/>
      <c r="D62" s="164"/>
      <c r="E62" s="3"/>
      <c r="F62" s="161"/>
      <c r="G62" s="161"/>
      <c r="H62" s="164"/>
      <c r="I62" s="164"/>
      <c r="J62" s="164"/>
      <c r="K62" s="164"/>
    </row>
    <row r="63" spans="1:11">
      <c r="A63" s="164"/>
      <c r="B63" s="164"/>
      <c r="C63" s="164"/>
      <c r="D63" s="164"/>
      <c r="E63" s="3"/>
      <c r="F63" s="161"/>
      <c r="G63" s="161"/>
      <c r="H63" s="164"/>
      <c r="I63" s="164"/>
      <c r="J63" s="164"/>
      <c r="K63" s="164"/>
    </row>
    <row r="64" spans="1:11">
      <c r="A64" s="164"/>
      <c r="B64" s="164"/>
      <c r="C64" s="164"/>
      <c r="D64" s="164"/>
      <c r="E64" s="3"/>
      <c r="F64" s="161"/>
      <c r="G64" s="161"/>
      <c r="H64" s="164"/>
      <c r="I64" s="164"/>
      <c r="J64" s="164"/>
      <c r="K64" s="164"/>
    </row>
    <row r="65" spans="1:11">
      <c r="A65" s="164"/>
      <c r="B65" s="164"/>
      <c r="C65" s="164"/>
      <c r="D65" s="164"/>
      <c r="E65" s="3"/>
      <c r="F65" s="164"/>
      <c r="G65" s="164"/>
      <c r="H65" s="164"/>
      <c r="I65" s="164"/>
      <c r="J65" s="164"/>
      <c r="K65" s="164"/>
    </row>
  </sheetData>
  <mergeCells count="189">
    <mergeCell ref="J35:K35"/>
    <mergeCell ref="J24:K24"/>
    <mergeCell ref="H24:I24"/>
    <mergeCell ref="A23:D23"/>
    <mergeCell ref="F23:G23"/>
    <mergeCell ref="H23:I23"/>
    <mergeCell ref="A28:D28"/>
    <mergeCell ref="A30:D30"/>
    <mergeCell ref="A65:D65"/>
    <mergeCell ref="F65:G65"/>
    <mergeCell ref="H65:I65"/>
    <mergeCell ref="J65:K65"/>
    <mergeCell ref="F9:G9"/>
    <mergeCell ref="H9:I9"/>
    <mergeCell ref="A25:D25"/>
    <mergeCell ref="A27:D27"/>
    <mergeCell ref="F25:G25"/>
    <mergeCell ref="F27:G27"/>
    <mergeCell ref="A63:D63"/>
    <mergeCell ref="F63:G63"/>
    <mergeCell ref="H63:I63"/>
    <mergeCell ref="J63:K63"/>
    <mergeCell ref="A64:D64"/>
    <mergeCell ref="F64:G64"/>
    <mergeCell ref="H64:I64"/>
    <mergeCell ref="J64:K64"/>
    <mergeCell ref="A61:D61"/>
    <mergeCell ref="F61:G61"/>
    <mergeCell ref="H61:I61"/>
    <mergeCell ref="J61:K61"/>
    <mergeCell ref="H31:I31"/>
    <mergeCell ref="A62:D62"/>
    <mergeCell ref="F62:G62"/>
    <mergeCell ref="H62:I62"/>
    <mergeCell ref="J62:K62"/>
    <mergeCell ref="A59:D59"/>
    <mergeCell ref="F59:G59"/>
    <mergeCell ref="H59:I59"/>
    <mergeCell ref="J59:K59"/>
    <mergeCell ref="A60:D60"/>
    <mergeCell ref="F60:G60"/>
    <mergeCell ref="H60:I60"/>
    <mergeCell ref="J60:K60"/>
    <mergeCell ref="A57:D57"/>
    <mergeCell ref="F57:G57"/>
    <mergeCell ref="H57:I57"/>
    <mergeCell ref="J57:K57"/>
    <mergeCell ref="A58:D58"/>
    <mergeCell ref="F58:G58"/>
    <mergeCell ref="H58:I58"/>
    <mergeCell ref="J58:K58"/>
    <mergeCell ref="A55:D55"/>
    <mergeCell ref="F55:G55"/>
    <mergeCell ref="H55:I55"/>
    <mergeCell ref="J55:K55"/>
    <mergeCell ref="A56:D56"/>
    <mergeCell ref="F56:G56"/>
    <mergeCell ref="H56:I56"/>
    <mergeCell ref="J56:K56"/>
    <mergeCell ref="A53:D53"/>
    <mergeCell ref="F53:G53"/>
    <mergeCell ref="H53:I53"/>
    <mergeCell ref="J53:K53"/>
    <mergeCell ref="A54:D54"/>
    <mergeCell ref="F54:G54"/>
    <mergeCell ref="H54:I54"/>
    <mergeCell ref="J54:K54"/>
    <mergeCell ref="A51:D51"/>
    <mergeCell ref="F51:G51"/>
    <mergeCell ref="H51:I51"/>
    <mergeCell ref="J51:K51"/>
    <mergeCell ref="A52:D52"/>
    <mergeCell ref="F52:G52"/>
    <mergeCell ref="H52:I52"/>
    <mergeCell ref="J52:K52"/>
    <mergeCell ref="A49:D49"/>
    <mergeCell ref="F49:G49"/>
    <mergeCell ref="H49:I49"/>
    <mergeCell ref="J49:K49"/>
    <mergeCell ref="A50:D50"/>
    <mergeCell ref="F50:G50"/>
    <mergeCell ref="H50:I50"/>
    <mergeCell ref="J50:K50"/>
    <mergeCell ref="A47:D47"/>
    <mergeCell ref="F47:G47"/>
    <mergeCell ref="H47:I47"/>
    <mergeCell ref="J47:K47"/>
    <mergeCell ref="A48:D48"/>
    <mergeCell ref="F48:G48"/>
    <mergeCell ref="H48:I48"/>
    <mergeCell ref="J48:K48"/>
    <mergeCell ref="A45:D45"/>
    <mergeCell ref="F45:G45"/>
    <mergeCell ref="H45:I45"/>
    <mergeCell ref="J45:K45"/>
    <mergeCell ref="A46:D46"/>
    <mergeCell ref="F46:G46"/>
    <mergeCell ref="H46:I46"/>
    <mergeCell ref="J46:K46"/>
    <mergeCell ref="A43:D43"/>
    <mergeCell ref="F43:G43"/>
    <mergeCell ref="H43:I43"/>
    <mergeCell ref="J43:K43"/>
    <mergeCell ref="A44:D44"/>
    <mergeCell ref="F44:G44"/>
    <mergeCell ref="H44:I44"/>
    <mergeCell ref="J44:K44"/>
    <mergeCell ref="A42:D42"/>
    <mergeCell ref="F42:G42"/>
    <mergeCell ref="H42:I42"/>
    <mergeCell ref="J42:K42"/>
    <mergeCell ref="A39:D39"/>
    <mergeCell ref="F39:G39"/>
    <mergeCell ref="H39:I39"/>
    <mergeCell ref="J39:K39"/>
    <mergeCell ref="A40:D40"/>
    <mergeCell ref="F40:G40"/>
    <mergeCell ref="H40:I40"/>
    <mergeCell ref="J40:K40"/>
    <mergeCell ref="A38:D38"/>
    <mergeCell ref="F38:G38"/>
    <mergeCell ref="H38:I38"/>
    <mergeCell ref="J38:K38"/>
    <mergeCell ref="A36:D36"/>
    <mergeCell ref="F36:G36"/>
    <mergeCell ref="H36:I36"/>
    <mergeCell ref="J36:K36"/>
    <mergeCell ref="A41:D41"/>
    <mergeCell ref="F41:G41"/>
    <mergeCell ref="H41:I41"/>
    <mergeCell ref="J41:K41"/>
    <mergeCell ref="A18:D18"/>
    <mergeCell ref="F18:G18"/>
    <mergeCell ref="H18:I18"/>
    <mergeCell ref="J18:K18"/>
    <mergeCell ref="A37:D37"/>
    <mergeCell ref="F37:G37"/>
    <mergeCell ref="H37:I37"/>
    <mergeCell ref="J37:K37"/>
    <mergeCell ref="A35:D35"/>
    <mergeCell ref="F35:G35"/>
    <mergeCell ref="H35:I35"/>
    <mergeCell ref="A33:D33"/>
    <mergeCell ref="F33:G33"/>
    <mergeCell ref="H33:I33"/>
    <mergeCell ref="J33:K33"/>
    <mergeCell ref="A22:D22"/>
    <mergeCell ref="H27:I27"/>
    <mergeCell ref="A26:D26"/>
    <mergeCell ref="F26:G26"/>
    <mergeCell ref="H26:I26"/>
    <mergeCell ref="A24:D24"/>
    <mergeCell ref="F24:G24"/>
    <mergeCell ref="H25:I25"/>
    <mergeCell ref="J23:K23"/>
    <mergeCell ref="J10:K10"/>
    <mergeCell ref="A12:D12"/>
    <mergeCell ref="F12:G12"/>
    <mergeCell ref="H12:I12"/>
    <mergeCell ref="J12:K12"/>
    <mergeCell ref="A11:D11"/>
    <mergeCell ref="A31:D31"/>
    <mergeCell ref="A29:D29"/>
    <mergeCell ref="A16:D16"/>
    <mergeCell ref="F16:G16"/>
    <mergeCell ref="H16:I16"/>
    <mergeCell ref="J16:K16"/>
    <mergeCell ref="A17:D17"/>
    <mergeCell ref="F17:G17"/>
    <mergeCell ref="H17:I17"/>
    <mergeCell ref="J17:K17"/>
    <mergeCell ref="A10:D10"/>
    <mergeCell ref="F10:G10"/>
    <mergeCell ref="H10:I10"/>
    <mergeCell ref="F31:G31"/>
    <mergeCell ref="A20:D20"/>
    <mergeCell ref="H20:I20"/>
    <mergeCell ref="J20:K20"/>
    <mergeCell ref="H22:I22"/>
    <mergeCell ref="A1:K2"/>
    <mergeCell ref="A3:K3"/>
    <mergeCell ref="J6:K6"/>
    <mergeCell ref="J8:K8"/>
    <mergeCell ref="H8:I8"/>
    <mergeCell ref="F8:G8"/>
    <mergeCell ref="F7:K7"/>
    <mergeCell ref="A7:D7"/>
    <mergeCell ref="A8:D8"/>
    <mergeCell ref="F5:K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E32" sqref="E32"/>
    </sheetView>
  </sheetViews>
  <sheetFormatPr defaultColWidth="9" defaultRowHeight="13.5"/>
  <cols>
    <col min="1" max="1" width="9" style="1"/>
    <col min="2" max="2" width="6.7109375" style="1" customWidth="1"/>
    <col min="3" max="3" width="10.42578125" style="1" bestFit="1" customWidth="1"/>
    <col min="4" max="5" width="9.28515625" style="1" customWidth="1"/>
    <col min="6" max="6" width="10.42578125" style="1" bestFit="1" customWidth="1"/>
    <col min="7" max="7" width="12.28515625" style="1" bestFit="1" customWidth="1"/>
    <col min="8" max="8" width="11.42578125" style="1" bestFit="1" customWidth="1"/>
    <col min="9" max="16384" width="9" style="1"/>
  </cols>
  <sheetData>
    <row r="1" spans="1:9">
      <c r="A1" s="219" t="s">
        <v>92</v>
      </c>
      <c r="B1" s="219"/>
      <c r="C1" s="219"/>
      <c r="D1" s="219"/>
      <c r="E1" s="219"/>
      <c r="F1" s="219"/>
      <c r="G1" s="219"/>
      <c r="H1" s="219"/>
      <c r="I1" s="219"/>
    </row>
    <row r="2" spans="1:9">
      <c r="A2" s="219"/>
      <c r="B2" s="219"/>
      <c r="C2" s="219"/>
      <c r="D2" s="219"/>
      <c r="E2" s="219"/>
      <c r="F2" s="219"/>
      <c r="G2" s="219"/>
      <c r="H2" s="219"/>
      <c r="I2" s="219"/>
    </row>
    <row r="4" spans="1:9" ht="15.75" customHeight="1">
      <c r="F4" s="161" t="s">
        <v>59</v>
      </c>
      <c r="G4" s="161"/>
      <c r="H4" s="161"/>
    </row>
    <row r="5" spans="1:9">
      <c r="F5" s="110"/>
      <c r="G5" s="110"/>
      <c r="H5" s="110"/>
    </row>
    <row r="7" spans="1:9">
      <c r="A7" s="1" t="s">
        <v>93</v>
      </c>
    </row>
    <row r="8" spans="1:9">
      <c r="A8" s="1" t="s">
        <v>94</v>
      </c>
    </row>
    <row r="9" spans="1:9">
      <c r="A9" s="1" t="s">
        <v>95</v>
      </c>
    </row>
    <row r="11" spans="1:9">
      <c r="A11" s="1" t="s">
        <v>96</v>
      </c>
    </row>
    <row r="12" spans="1:9">
      <c r="H12" s="110" t="s">
        <v>97</v>
      </c>
    </row>
    <row r="13" spans="1:9" ht="27" customHeight="1">
      <c r="A13" s="220" t="s">
        <v>98</v>
      </c>
      <c r="B13" s="220"/>
      <c r="C13" s="122" t="s">
        <v>99</v>
      </c>
      <c r="D13" s="122" t="s">
        <v>100</v>
      </c>
      <c r="E13" s="122" t="s">
        <v>101</v>
      </c>
      <c r="F13" s="122" t="s">
        <v>102</v>
      </c>
      <c r="G13" s="122" t="s">
        <v>103</v>
      </c>
      <c r="H13" s="122" t="s">
        <v>104</v>
      </c>
    </row>
    <row r="14" spans="1:9">
      <c r="A14" s="123" t="s">
        <v>105</v>
      </c>
      <c r="B14" s="123"/>
      <c r="C14" s="123"/>
      <c r="D14" s="123"/>
      <c r="E14" s="123"/>
      <c r="F14" s="123"/>
      <c r="G14" s="123"/>
      <c r="H14" s="123"/>
    </row>
    <row r="15" spans="1:9">
      <c r="A15" s="221" t="s">
        <v>106</v>
      </c>
      <c r="B15" s="221"/>
      <c r="C15" s="124">
        <v>200000</v>
      </c>
      <c r="D15" s="124"/>
      <c r="E15" s="124"/>
      <c r="F15" s="124">
        <v>200000</v>
      </c>
      <c r="G15" s="124"/>
      <c r="H15" s="124">
        <f t="shared" ref="H15" si="0">F15-G15+D15-E15</f>
        <v>200000</v>
      </c>
    </row>
    <row r="16" spans="1:9">
      <c r="A16" s="218" t="s">
        <v>107</v>
      </c>
      <c r="B16" s="218"/>
      <c r="C16" s="125">
        <f t="shared" ref="C16:H16" si="1">SUM(C14:C15)</f>
        <v>200000</v>
      </c>
      <c r="D16" s="125">
        <f t="shared" si="1"/>
        <v>0</v>
      </c>
      <c r="E16" s="125">
        <f t="shared" si="1"/>
        <v>0</v>
      </c>
      <c r="F16" s="125">
        <f t="shared" si="1"/>
        <v>200000</v>
      </c>
      <c r="G16" s="125">
        <f t="shared" si="1"/>
        <v>0</v>
      </c>
      <c r="H16" s="125">
        <f t="shared" si="1"/>
        <v>200000</v>
      </c>
    </row>
  </sheetData>
  <mergeCells count="5">
    <mergeCell ref="A16:B16"/>
    <mergeCell ref="A1:I2"/>
    <mergeCell ref="F4:H4"/>
    <mergeCell ref="A13:B13"/>
    <mergeCell ref="A15:B15"/>
  </mergeCells>
  <phoneticPr fontId="2"/>
  <pageMargins left="0.70866141732283472" right="0.70866141732283472" top="0.74803149606299213" bottom="0.74803149606299213" header="0.31496062992125984" footer="0.31496062992125984"/>
  <pageSetup paperSize="9" scale="110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活動計算書</vt:lpstr>
      <vt:lpstr>財産目録</vt:lpstr>
      <vt:lpstr>注記</vt:lpstr>
      <vt:lpstr>活動計算書!Print_Area</vt:lpstr>
      <vt:lpstr>財産目録!Print_Area</vt:lpstr>
      <vt:lpstr>貸借対照表!Print_Area</vt:lpstr>
      <vt:lpstr>注記!Print_Area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</dc:creator>
  <cp:lastModifiedBy>samaria</cp:lastModifiedBy>
  <cp:lastPrinted>2020-09-09T06:32:36Z</cp:lastPrinted>
  <dcterms:created xsi:type="dcterms:W3CDTF">2014-05-05T11:56:54Z</dcterms:created>
  <dcterms:modified xsi:type="dcterms:W3CDTF">2020-09-09T06:33:46Z</dcterms:modified>
</cp:coreProperties>
</file>